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RR page 1" sheetId="2" state="visible" r:id="rId3"/>
    <sheet name="RR page 2" sheetId="3" state="visible" r:id="rId4"/>
    <sheet name="Résultats" sheetId="4" state="visible" r:id="rId5"/>
    <sheet name="Classement" sheetId="5" state="visible" r:id="rId6"/>
    <sheet name="Calculs" sheetId="6" state="hidden" r:id="rId7"/>
  </sheets>
  <definedNames>
    <definedName function="false" hidden="false" localSheetId="0" name="_xlnm.Print_Area" vbProcedure="false">Participants!$A$1:$G$13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<sst xmlns="http://schemas.openxmlformats.org/spreadsheetml/2006/main" count="237" uniqueCount="79">
  <si>
    <t xml:space="preserve">Classement WS du</t>
  </si>
  <si>
    <t xml:space="preserve">9 équipages - 6 bateaux - 1 RR</t>
  </si>
  <si>
    <t xml:space="preserve"> ← à actualiser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</si>
  <si>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</si>
  <si>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</si>
  <si>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</si>
  <si>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</si>
  <si>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</si>
  <si>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</t>
  </si>
  <si>
    <t xml:space="preserve">FLIGHT</t>
  </si>
  <si>
    <t xml:space="preserve">MATCH</t>
  </si>
  <si>
    <t xml:space="preserve">BARREUR BLEU</t>
  </si>
  <si>
    <t xml:space="preserve">Vs</t>
  </si>
  <si>
    <t xml:space="preserve">BARREUR JAUNE </t>
  </si>
  <si>
    <t xml:space="preserve">VNQR.</t>
  </si>
  <si>
    <t xml:space="preserve">Round Robin (suite)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</si>
  <si>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</si>
  <si>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</si>
  <si>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</si>
  <si>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</si>
  <si>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</si>
  <si>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</si>
  <si>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</si>
  <si>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</si>
  <si>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</si>
  <si>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</si>
  <si>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9 Equipages - 6 Bateaux</t>
  </si>
  <si>
    <t xml:space="preserve">Match</t>
  </si>
  <si>
    <t xml:space="preserve">U1</t>
  </si>
  <si>
    <t xml:space="preserve">U2</t>
  </si>
  <si>
    <t xml:space="preserve">U3</t>
  </si>
  <si>
    <t xml:space="preserve">Flight</t>
  </si>
  <si>
    <t xml:space="preserve">in</t>
  </si>
  <si>
    <t xml:space="preserve">out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</si>
  <si>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</si>
  <si>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</si>
  <si>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</si>
  <si>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</si>
  <si>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</si>
  <si>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départ &gt;&gt;&gt;&gt;&gt;</t>
  </si>
  <si>
    <t xml:space="preserve">Nombre d’équipages</t>
  </si>
  <si>
    <t xml:space="preserve">Nombre de Changements de Bateau</t>
  </si>
  <si>
    <t xml:space="preserve">Nombre de Courses courues</t>
  </si>
  <si>
    <t xml:space="preserve">5-1</t>
  </si>
  <si>
    <t xml:space="preserve">4-2</t>
  </si>
  <si>
    <t xml:space="preserve">3-9</t>
  </si>
  <si>
    <t xml:space="preserve">4-1</t>
  </si>
  <si>
    <t xml:space="preserve">3-2</t>
  </si>
  <si>
    <t xml:space="preserve">9-5</t>
  </si>
  <si>
    <t xml:space="preserve">6-3</t>
  </si>
  <si>
    <t xml:space="preserve">7-4</t>
  </si>
  <si>
    <t xml:space="preserve">8-5</t>
  </si>
  <si>
    <t xml:space="preserve">5-3</t>
  </si>
  <si>
    <t xml:space="preserve">8-4</t>
  </si>
  <si>
    <t xml:space="preserve">7-6</t>
  </si>
  <si>
    <t xml:space="preserve">1-9</t>
  </si>
  <si>
    <t xml:space="preserve">2-7</t>
  </si>
  <si>
    <t xml:space="preserve">8-6</t>
  </si>
  <si>
    <t xml:space="preserve">1-8</t>
  </si>
  <si>
    <t xml:space="preserve">6-2</t>
  </si>
  <si>
    <t xml:space="preserve">9-7</t>
  </si>
  <si>
    <t xml:space="preserve">1-7</t>
  </si>
  <si>
    <t xml:space="preserve">2-8</t>
  </si>
  <si>
    <t xml:space="preserve">9-6</t>
  </si>
  <si>
    <t xml:space="preserve">1-6</t>
  </si>
  <si>
    <t xml:space="preserve">2-9</t>
  </si>
  <si>
    <t xml:space="preserve">8-7</t>
  </si>
  <si>
    <t xml:space="preserve">3-8</t>
  </si>
  <si>
    <t xml:space="preserve">4-9</t>
  </si>
  <si>
    <t xml:space="preserve">7-5</t>
  </si>
  <si>
    <t xml:space="preserve">7-3</t>
  </si>
  <si>
    <t xml:space="preserve">5-4</t>
  </si>
  <si>
    <t xml:space="preserve">9-8</t>
  </si>
  <si>
    <t xml:space="preserve">3-1</t>
  </si>
  <si>
    <t xml:space="preserve">5-2</t>
  </si>
  <si>
    <t xml:space="preserve">6-4</t>
  </si>
  <si>
    <t xml:space="preserve">2-1</t>
  </si>
  <si>
    <t xml:space="preserve">4-3</t>
  </si>
  <si>
    <t xml:space="preserve">6-5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</si>
</sst>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General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i val="true"/>
      <sz val="9"/>
      <color rgb="FFFF7D78"/>
      <name val="Arial"/>
      <family val="0"/>
      <charset val="1"/>
    </font>
    <font>
      <sz val="11"/>
      <color rgb="FFFF7D78"/>
      <name val="Arial"/>
      <family val="0"/>
      <charset val="1"/>
    </font>
    <font>
      <i val="true"/>
      <sz val="11"/>
      <color rgb="FF000000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b val="true"/>
      <i val="true"/>
      <sz val="12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i val="true"/>
      <sz val="13"/>
      <color rgb="FF000000"/>
      <name val="Arial"/>
      <family val="0"/>
      <charset val="1"/>
    </font>
    <font>
      <i val="true"/>
      <sz val="9"/>
      <color rgb="FF000000"/>
      <name val="Arial"/>
      <family val="0"/>
      <charset val="1"/>
    </font>
    <font>
      <sz val="10"/>
      <color rgb="FF000000"/>
      <name val="Times New Roman"/>
      <family val="0"/>
      <charset val="1"/>
    </font>
    <font>
      <i val="true"/>
      <sz val="11"/>
      <color rgb="FF000000"/>
      <name val="Times New Roman"/>
      <family val="0"/>
      <charset val="1"/>
    </font>
    <font>
      <b val="true"/>
      <i val="true"/>
      <sz val="10"/>
      <color rgb="FF000000"/>
      <name val="Arial"/>
      <family val="0"/>
      <charset val="1"/>
    </font>
    <font>
      <i val="true"/>
      <sz val="10"/>
      <color rgb="FF000000"/>
      <name val="Arial"/>
      <family val="0"/>
      <charset val="1"/>
    </font>
    <font>
      <i val="true"/>
      <sz val="10"/>
      <color rgb="FFAB1500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E"/>
        <bgColor rgb="FFEAEAEA"/>
      </patternFill>
    </fill>
    <fill>
      <patternFill patternType="solid">
        <fgColor rgb="FFFEF69A"/>
        <bgColor rgb="FFEDEDED"/>
      </patternFill>
    </fill>
    <fill>
      <patternFill patternType="solid">
        <fgColor rgb="FFCCCCCC"/>
        <bgColor rgb="FFBFBFBF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CCCCC"/>
      </patternFill>
    </fill>
  </fills>
  <borders count="61">
    <border diagonalUp="false" diagonalDown="false">
      <left/>
      <right/>
      <top/>
      <bottom/>
      <diagonal/>
    </border>
    <border diagonalUp="false" diagonalDown="false">
      <left/>
      <right style="thin">
        <color rgb="FFFEFFFF"/>
      </right>
      <top/>
      <bottom style="thin">
        <color rgb="FFFEFFFF"/>
      </bottom>
      <diagonal/>
    </border>
    <border diagonalUp="false" diagonalDown="false">
      <left style="thin">
        <color rgb="FFFEFFFF"/>
      </left>
      <right style="thin">
        <color rgb="FFFEFFFF"/>
      </right>
      <top/>
      <bottom style="thin">
        <color rgb="FFFEFFFF"/>
      </bottom>
      <diagonal/>
    </border>
    <border diagonalUp="false" diagonalDown="false">
      <left style="thin">
        <color rgb="FFFEFFFF"/>
      </left>
      <right/>
      <top/>
      <bottom style="thin">
        <color rgb="FFFEFFFF"/>
      </bottom>
      <diagonal/>
    </border>
    <border diagonalUp="false" diagonalDown="false">
      <left/>
      <right style="thin">
        <color rgb="FFFEFFFF"/>
      </right>
      <top style="thin">
        <color rgb="FFFEFFFF"/>
      </top>
      <bottom style="thin">
        <color rgb="FFFEFFFF"/>
      </bottom>
      <diagonal/>
    </border>
    <border diagonalUp="false" diagonalDown="false">
      <left style="thin">
        <color rgb="FFFEFFFF"/>
      </left>
      <right style="thin">
        <color rgb="FFFEFFFF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FEFFFF"/>
      </left>
      <right/>
      <top style="thin">
        <color rgb="FFFE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 style="thin">
        <color rgb="FF515151"/>
      </left>
      <right/>
      <top/>
      <bottom style="thin">
        <color rgb="FF515151"/>
      </bottom>
      <diagonal/>
    </border>
    <border diagonalUp="false" diagonalDown="false">
      <left/>
      <right style="thin">
        <color rgb="FF515151"/>
      </right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E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EFFFF"/>
      </top>
      <bottom style="thin">
        <color rgb="FFFE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E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EFFFF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>
        <color rgb="FF515151"/>
      </right>
      <top/>
      <bottom style="medium">
        <color rgb="FF515151"/>
      </bottom>
      <diagonal/>
    </border>
    <border diagonalUp="false" diagonalDown="false">
      <left style="medium">
        <color rgb="FF515151"/>
      </left>
      <right style="thin">
        <color rgb="FF3F3F3F"/>
      </right>
      <top style="medium"/>
      <bottom style="medium">
        <color rgb="FF515151"/>
      </bottom>
      <diagonal/>
    </border>
    <border diagonalUp="false" diagonalDown="false">
      <left style="thin">
        <color rgb="FF3F3F3F"/>
      </left>
      <right style="thin">
        <color rgb="FF3F3F3F"/>
      </right>
      <top style="medium"/>
      <bottom style="medium"/>
      <diagonal/>
    </border>
    <border diagonalUp="false" diagonalDown="false">
      <left style="medium"/>
      <right style="medium"/>
      <top style="medium"/>
      <bottom style="medium">
        <color rgb="FF515151"/>
      </bottom>
      <diagonal/>
    </border>
    <border diagonalUp="false" diagonalDown="false">
      <left style="medium"/>
      <right style="thin">
        <color rgb="FF3F3F3F"/>
      </right>
      <top style="medium"/>
      <bottom style="medium"/>
      <diagonal/>
    </border>
    <border diagonalUp="false" diagonalDown="false">
      <left style="thin">
        <color rgb="FF3F3F3F"/>
      </left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>
        <color rgb="FFFEFFFF"/>
      </right>
      <top style="medium">
        <color rgb="FF515151"/>
      </top>
      <bottom style="thin">
        <color rgb="FF7C7C7C"/>
      </bottom>
      <diagonal/>
    </border>
    <border diagonalUp="false" diagonalDown="false">
      <left style="medium">
        <color rgb="FF515151"/>
      </left>
      <right style="thin">
        <color rgb="FF7C7C7C"/>
      </right>
      <top style="medium">
        <color rgb="FF515151"/>
      </top>
      <bottom style="thin">
        <color rgb="FF3F3F3F"/>
      </bottom>
      <diagonal/>
    </border>
    <border diagonalUp="false" diagonalDown="false">
      <left style="thin">
        <color rgb="FF7C7C7C"/>
      </left>
      <right style="thin">
        <color rgb="FF7C7C7C"/>
      </right>
      <top style="medium"/>
      <bottom style="thin">
        <color rgb="FF3F3F3F"/>
      </bottom>
      <diagonal/>
    </border>
    <border diagonalUp="false" diagonalDown="false">
      <left style="medium">
        <color rgb="FF515151"/>
      </left>
      <right style="medium">
        <color rgb="FF515151"/>
      </right>
      <top style="medium">
        <color rgb="FF515151"/>
      </top>
      <bottom style="thin">
        <color rgb="FF3F3F3F"/>
      </bottom>
      <diagonal/>
    </border>
    <border diagonalUp="false" diagonalDown="false">
      <left style="medium">
        <color rgb="FF515151"/>
      </left>
      <right style="thin">
        <color rgb="FF3F3F3F"/>
      </right>
      <top style="medium"/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medium"/>
      <bottom style="thin">
        <color rgb="FF3F3F3F"/>
      </bottom>
      <diagonal/>
    </border>
    <border diagonalUp="false" diagonalDown="false">
      <left style="thin">
        <color rgb="FF3F3F3F"/>
      </left>
      <right style="medium"/>
      <top style="medium"/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7C7C7C"/>
      </top>
      <bottom style="thin">
        <color rgb="FF3F3F3F"/>
      </bottom>
      <diagonal/>
    </border>
    <border diagonalUp="false" diagonalDown="false">
      <left style="medium"/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>
        <color rgb="FF515151"/>
      </right>
      <top style="thin">
        <color rgb="FF3F3F3F"/>
      </top>
      <bottom style="thin">
        <color rgb="FF3F3F3F"/>
      </bottom>
      <diagonal/>
    </border>
    <border diagonalUp="false" diagonalDown="false">
      <left style="medium">
        <color rgb="FF51515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false" diagonalDown="false">
      <left style="thin">
        <color rgb="FF3F3F3F"/>
      </left>
      <right style="medium"/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medium"/>
      <top style="thin">
        <color rgb="FF3F3F3F"/>
      </top>
      <bottom style="thin">
        <color rgb="FF3F3F3F"/>
      </bottom>
      <diagonal/>
    </border>
    <border diagonalUp="false" diagonalDown="false">
      <left style="medium"/>
      <right style="thin">
        <color rgb="FFFEFFFF"/>
      </right>
      <top style="thin">
        <color rgb="FF3F3F3F"/>
      </top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>
        <color rgb="FF515151"/>
      </top>
      <bottom/>
      <diagonal/>
    </border>
    <border diagonalUp="false" diagonalDown="false">
      <left/>
      <right/>
      <top/>
      <bottom style="thin">
        <color rgb="FF7C7C7C"/>
      </bottom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7C7C7C"/>
      </right>
      <top style="thin">
        <color rgb="FF7C7C7C"/>
      </top>
      <bottom/>
      <diagonal/>
    </border>
    <border diagonalUp="false" diagonalDown="false">
      <left style="thin">
        <color rgb="FF7C7C7C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7C7C7C"/>
      </right>
      <top/>
      <bottom style="thin">
        <color rgb="FF7C7C7C"/>
      </bottom>
      <diagonal/>
    </border>
    <border diagonalUp="false" diagonalDown="false">
      <left style="thin">
        <color rgb="FF7C7C7C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/>
      <top style="thin">
        <color rgb="FF7C7C7C"/>
      </top>
      <bottom/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5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4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8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6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24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8" fontId="0" fillId="0" borderId="2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0" fillId="6" borderId="24" xfId="0" applyFont="false" applyBorder="true" applyAlignment="false" applyProtection="false">
      <alignment horizontal="general" vertical="top" textRotation="0" wrapText="true" indent="0" shrinkToFit="false"/>
      <protection locked="true" hidden="false"/>
    </xf>
    <xf numFmtId="165" fontId="11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7" fontId="7" fillId="0" borderId="28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2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7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35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4" fillId="7" borderId="3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0" borderId="3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3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38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4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4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3" borderId="4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8" fontId="0" fillId="0" borderId="3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0" fillId="0" borderId="3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3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4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4" fillId="0" borderId="4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7" borderId="4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4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45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4" fillId="0" borderId="4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7" fillId="3" borderId="4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0" borderId="48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3" borderId="49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7" fillId="3" borderId="4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7" fillId="0" borderId="5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4" fillId="0" borderId="4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2" fillId="0" borderId="5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5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2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5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0" fillId="8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8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2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5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5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5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0" borderId="5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0" borderId="2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E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C7C7C"/>
      <rgbColor rgb="FF9999FF"/>
      <rgbColor rgb="FF993366"/>
      <rgbColor rgb="FFEDEDED"/>
      <rgbColor rgb="FFAEFCFE"/>
      <rgbColor rgb="FF660066"/>
      <rgbColor rgb="FFFF7D78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D9D9D9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15151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1" width="4.44"/>
    <col collapsed="false" customWidth="true" hidden="false" outlineLevel="0" max="2" min="2" style="1" width="6.2"/>
    <col collapsed="false" customWidth="true" hidden="false" outlineLevel="0" max="3" min="3" style="1" width="28.31"/>
    <col collapsed="false" customWidth="true" hidden="false" outlineLevel="0" max="5" min="4" style="1" width="1.35"/>
    <col collapsed="false" customWidth="true" hidden="false" outlineLevel="0" max="6" min="6" style="1" width="6.2"/>
    <col collapsed="false" customWidth="true" hidden="false" outlineLevel="0" max="7" min="7" style="1" width="28.31"/>
    <col collapsed="false" customWidth="true" hidden="false" outlineLevel="0" max="257" min="8" style="1" width="4.44"/>
    <col collapsed="false" customWidth="true" hidden="false" outlineLevel="0" max="1025" min="258" style="0" width="4.44"/>
  </cols>
  <sheetData>
    <row r="1" customFormat="false" ht="153" hidden="false" customHeight="true" outlineLevel="0" collapsed="false"/>
    <row r="2" customFormat="false" ht="15.75" hidden="false" customHeight="true" outlineLevel="0" collapsed="false">
      <c r="A2" s="2" t="s">
        <v>0</v>
      </c>
      <c r="B2" s="2"/>
      <c r="C2" s="2"/>
      <c r="D2" s="3"/>
      <c r="E2" s="3"/>
      <c r="F2" s="4" t="s">
        <v>1</v>
      </c>
      <c r="G2" s="5"/>
    </row>
    <row r="3" customFormat="false" ht="16.35" hidden="false" customHeight="true" outlineLevel="0" collapsed="false">
      <c r="A3" s="6" t="n">
        <v>42293</v>
      </c>
      <c r="B3" s="6"/>
      <c r="C3" s="7" t="s">
        <v>2</v>
      </c>
      <c r="D3" s="8"/>
      <c r="E3" s="8"/>
      <c r="F3" s="9" t="s">
        <v>3</v>
      </c>
      <c r="G3" s="9"/>
    </row>
    <row r="4" customFormat="false" ht="16.7" hidden="false" customHeight="true" outlineLevel="0" collapsed="false">
      <c r="A4" s="10"/>
      <c r="B4" s="11" t="s">
        <v>4</v>
      </c>
      <c r="C4" s="11" t="s">
        <v>5</v>
      </c>
      <c r="D4" s="12"/>
      <c r="E4" s="13"/>
      <c r="F4" s="11" t="s">
        <v>6</v>
      </c>
      <c r="G4" s="11" t="s">
        <v>7</v>
      </c>
    </row>
    <row r="5" customFormat="false" ht="16.7" hidden="false" customHeight="true" outlineLevel="0" collapsed="false">
      <c r="A5" s="14" t="n">
        <v>1</v>
      </c>
      <c r="B5" s="15"/>
      <c r="C5" s="15"/>
      <c r="D5" s="16"/>
      <c r="E5" s="17"/>
      <c r="F5" s="18"/>
      <c r="G5" s="19" t="str">
        <f aca="false">IF(ISBLANK($C5),"",$C5)</f>
        <v/>
      </c>
    </row>
    <row r="6" customFormat="false" ht="16.7" hidden="false" customHeight="true" outlineLevel="0" collapsed="false">
      <c r="A6" s="14" t="n">
        <v>2</v>
      </c>
      <c r="B6" s="15"/>
      <c r="C6" s="15"/>
      <c r="D6" s="20"/>
      <c r="E6" s="21"/>
      <c r="F6" s="18"/>
      <c r="G6" s="19" t="str">
        <f aca="false">IF(ISBLANK($C6),"",$C6)</f>
        <v/>
      </c>
    </row>
    <row r="7" customFormat="false" ht="16.7" hidden="false" customHeight="true" outlineLevel="0" collapsed="false">
      <c r="A7" s="14" t="n">
        <v>3</v>
      </c>
      <c r="B7" s="15"/>
      <c r="C7" s="15"/>
      <c r="D7" s="20"/>
      <c r="E7" s="21"/>
      <c r="F7" s="18"/>
      <c r="G7" s="19" t="str">
        <f aca="false">IF(ISBLANK($C7),"",$C7)</f>
        <v/>
      </c>
    </row>
    <row r="8" customFormat="false" ht="16.7" hidden="false" customHeight="true" outlineLevel="0" collapsed="false">
      <c r="A8" s="14" t="n">
        <v>4</v>
      </c>
      <c r="B8" s="15"/>
      <c r="C8" s="15"/>
      <c r="D8" s="20"/>
      <c r="E8" s="21"/>
      <c r="F8" s="18"/>
      <c r="G8" s="19" t="str">
        <f aca="false">IF(ISBLANK($C8),"",$C8)</f>
        <v/>
      </c>
    </row>
    <row r="9" customFormat="false" ht="16.7" hidden="false" customHeight="true" outlineLevel="0" collapsed="false">
      <c r="A9" s="14" t="n">
        <v>5</v>
      </c>
      <c r="B9" s="15"/>
      <c r="C9" s="15"/>
      <c r="D9" s="20"/>
      <c r="E9" s="21"/>
      <c r="F9" s="18"/>
      <c r="G9" s="19" t="str">
        <f aca="false">IF(ISBLANK($C9),"",$C9)</f>
        <v/>
      </c>
    </row>
    <row r="10" customFormat="false" ht="16.7" hidden="false" customHeight="true" outlineLevel="0" collapsed="false">
      <c r="A10" s="14" t="n">
        <v>6</v>
      </c>
      <c r="B10" s="15"/>
      <c r="C10" s="15"/>
      <c r="D10" s="20"/>
      <c r="E10" s="21"/>
      <c r="F10" s="22"/>
      <c r="G10" s="19" t="str">
        <f aca="false">IF(ISBLANK($C10),"",$C10)</f>
        <v/>
      </c>
    </row>
    <row r="11" customFormat="false" ht="16.7" hidden="false" customHeight="true" outlineLevel="0" collapsed="false">
      <c r="A11" s="14" t="n">
        <v>7</v>
      </c>
      <c r="B11" s="15"/>
      <c r="C11" s="15"/>
      <c r="D11" s="20"/>
      <c r="E11" s="21"/>
      <c r="F11" s="22"/>
      <c r="G11" s="19" t="str">
        <f aca="false">IF(ISBLANK($C11),"",$C11)</f>
        <v/>
      </c>
    </row>
    <row r="12" customFormat="false" ht="16.7" hidden="false" customHeight="true" outlineLevel="0" collapsed="false">
      <c r="A12" s="14" t="n">
        <v>8</v>
      </c>
      <c r="B12" s="15"/>
      <c r="C12" s="15"/>
      <c r="D12" s="20"/>
      <c r="E12" s="21"/>
      <c r="F12" s="22"/>
      <c r="G12" s="19" t="str">
        <f aca="false">IF(ISBLANK($C12),"",$C12)</f>
        <v/>
      </c>
    </row>
    <row r="13" customFormat="false" ht="16.7" hidden="false" customHeight="true" outlineLevel="0" collapsed="false">
      <c r="A13" s="14" t="n">
        <v>9</v>
      </c>
      <c r="B13" s="15"/>
      <c r="C13" s="15"/>
      <c r="D13" s="23"/>
      <c r="E13" s="24"/>
      <c r="F13" s="18"/>
      <c r="G13" s="19" t="str">
        <f aca="false">IF(ISBLANK($C13),"",$C13)</f>
        <v/>
      </c>
    </row>
    <row r="1048576" customFormat="false" ht="12.8" hidden="false" customHeight="false" outlineLevel="0" collapsed="false"/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1" right="1" top="0.984027777777778" bottom="0.2777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2" min="1" style="1" width="7.28"/>
    <col collapsed="false" customWidth="true" hidden="false" outlineLevel="0" max="3" min="3" style="1" width="1.47"/>
    <col collapsed="false" customWidth="true" hidden="false" outlineLevel="0" max="4" min="4" style="1" width="23.35"/>
    <col collapsed="false" customWidth="true" hidden="false" outlineLevel="0" max="5" min="5" style="1" width="3.5"/>
    <col collapsed="false" customWidth="true" hidden="false" outlineLevel="0" max="6" min="6" style="1" width="3.23"/>
    <col collapsed="false" customWidth="true" hidden="false" outlineLevel="0" max="7" min="7" style="1" width="23.35"/>
    <col collapsed="false" customWidth="true" hidden="false" outlineLevel="0" max="8" min="8" style="1" width="3.5"/>
    <col collapsed="false" customWidth="true" hidden="false" outlineLevel="0" max="9" min="9" style="1" width="1.47"/>
    <col collapsed="false" customWidth="true" hidden="false" outlineLevel="0" max="10" min="10" style="1" width="7.82"/>
    <col collapsed="false" customWidth="true" hidden="false" outlineLevel="0" max="257" min="11" style="1" width="7.28"/>
    <col collapsed="false" customWidth="true" hidden="false" outlineLevel="0" max="1025" min="258" style="0" width="7.28"/>
  </cols>
  <sheetData>
    <row r="1" customFormat="false" ht="150.4" hidden="false" customHeight="true" outlineLevel="0" collapsed="false"/>
    <row r="2" customFormat="false" ht="19.7" hidden="false" customHeight="true" outlineLevel="0" collapsed="false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</row>
    <row r="3" customFormat="false" ht="15.6" hidden="false" customHeight="true" outlineLevel="0" collapsed="false">
      <c r="A3" s="26" t="s">
        <v>9</v>
      </c>
      <c r="B3" s="26" t="s">
        <v>10</v>
      </c>
      <c r="C3" s="27"/>
      <c r="D3" s="28" t="s">
        <v>11</v>
      </c>
      <c r="E3" s="28" t="s">
        <v>6</v>
      </c>
      <c r="F3" s="26" t="s">
        <v>12</v>
      </c>
      <c r="G3" s="29" t="s">
        <v>13</v>
      </c>
      <c r="H3" s="29" t="s">
        <v>6</v>
      </c>
      <c r="I3" s="27"/>
      <c r="J3" s="26" t="s">
        <v>14</v>
      </c>
    </row>
    <row r="4" customFormat="false" ht="15.6" hidden="false" customHeight="true" outlineLevel="0" collapsed="false">
      <c r="A4" s="30" t="n">
        <v>1</v>
      </c>
      <c r="B4" s="31" t="n">
        <v>1</v>
      </c>
      <c r="C4" s="30"/>
      <c r="D4" s="32" t="str">
        <f aca="false">INDEX(Participants!$G$5:$G$13,Calculs!$B24,1)</f>
        <v/>
      </c>
      <c r="E4" s="33" t="str">
        <f aca="false">IF(INDEX(Participants!$F$5:$F$13,Calculs!$L24,1)="","",INDEX(Participants!$F$5:$F$13,Calculs!$L24,1))</f>
        <v/>
      </c>
      <c r="F4" s="30"/>
      <c r="G4" s="32" t="str">
        <f aca="false">INDEX(Participants!$G$5:$G$13,Calculs!$C24,1)</f>
        <v/>
      </c>
      <c r="H4" s="33" t="str">
        <f aca="false">IF(INDEX(Participants!$F$5:$F$13,Calculs!$M24,1)="","",INDEX(Participants!$F$5:$F$13,Calculs!$M24,1))</f>
        <v/>
      </c>
      <c r="I4" s="30"/>
      <c r="J4" s="34"/>
    </row>
    <row r="5" customFormat="false" ht="15.6" hidden="false" customHeight="true" outlineLevel="0" collapsed="false">
      <c r="A5" s="35"/>
      <c r="B5" s="31" t="n">
        <v>2</v>
      </c>
      <c r="C5" s="35"/>
      <c r="D5" s="32" t="str">
        <f aca="false">INDEX(Participants!$G$5:$G$13,Calculs!$B25,1)</f>
        <v/>
      </c>
      <c r="E5" s="33" t="str">
        <f aca="false">IF(INDEX(Participants!$F$5:$F$13,Calculs!$L25,1)="","",INDEX(Participants!$F$5:$F$13,Calculs!$L25,1))</f>
        <v/>
      </c>
      <c r="F5" s="35"/>
      <c r="G5" s="32" t="str">
        <f aca="false">INDEX(Participants!$G$5:$G$13,Calculs!$C25,1)</f>
        <v/>
      </c>
      <c r="H5" s="33" t="str">
        <f aca="false">IF(INDEX(Participants!$F$5:$F$13,Calculs!$M25,1)="","",INDEX(Participants!$F$5:$F$13,Calculs!$M25,1))</f>
        <v/>
      </c>
      <c r="I5" s="35"/>
      <c r="J5" s="34"/>
    </row>
    <row r="6" customFormat="false" ht="15.6" hidden="false" customHeight="true" outlineLevel="0" collapsed="false">
      <c r="A6" s="36"/>
      <c r="B6" s="31" t="n">
        <v>3</v>
      </c>
      <c r="C6" s="36"/>
      <c r="D6" s="32" t="str">
        <f aca="false">INDEX(Participants!$G$5:$G$13,Calculs!$B26,1)</f>
        <v/>
      </c>
      <c r="E6" s="33" t="str">
        <f aca="false">IF(INDEX(Participants!$F$5:$F$13,Calculs!$L26,1)="","",INDEX(Participants!$F$5:$F$13,Calculs!$L26,1))</f>
        <v/>
      </c>
      <c r="F6" s="36"/>
      <c r="G6" s="32" t="str">
        <f aca="false">INDEX(Participants!$G$5:$G$13,Calculs!$C26,1)</f>
        <v/>
      </c>
      <c r="H6" s="33" t="str">
        <f aca="false">IF(INDEX(Participants!$F$5:$F$13,Calculs!$M26,1)="","",INDEX(Participants!$F$5:$F$13,Calculs!$M26,1))</f>
        <v/>
      </c>
      <c r="I6" s="36"/>
      <c r="J6" s="34"/>
    </row>
    <row r="7" customFormat="false" ht="15.6" hidden="false" customHeight="true" outlineLevel="0" collapsed="false">
      <c r="A7" s="26" t="s">
        <v>9</v>
      </c>
      <c r="B7" s="26" t="s">
        <v>10</v>
      </c>
      <c r="C7" s="27"/>
      <c r="D7" s="28" t="s">
        <v>11</v>
      </c>
      <c r="E7" s="28" t="s">
        <v>6</v>
      </c>
      <c r="F7" s="26" t="s">
        <v>12</v>
      </c>
      <c r="G7" s="29" t="s">
        <v>13</v>
      </c>
      <c r="H7" s="29" t="s">
        <v>6</v>
      </c>
      <c r="I7" s="27"/>
      <c r="J7" s="26" t="s">
        <v>14</v>
      </c>
    </row>
    <row r="8" customFormat="false" ht="15.6" hidden="false" customHeight="true" outlineLevel="0" collapsed="false">
      <c r="A8" s="30" t="n">
        <v>2</v>
      </c>
      <c r="B8" s="31" t="n">
        <v>1</v>
      </c>
      <c r="C8" s="30"/>
      <c r="D8" s="32" t="str">
        <f aca="false">INDEX(Participants!$G$5:$G$13,Calculs!$B28,1)</f>
        <v/>
      </c>
      <c r="E8" s="33" t="str">
        <f aca="false">IF(INDEX(Participants!$F$5:$F$13,Calculs!$L28,1)="","",INDEX(Participants!$F$5:$F$13,Calculs!$L28,1))</f>
        <v/>
      </c>
      <c r="F8" s="30"/>
      <c r="G8" s="32" t="str">
        <f aca="false">INDEX(Participants!$G$5:$G$13,Calculs!$C28,1)</f>
        <v/>
      </c>
      <c r="H8" s="33" t="str">
        <f aca="false">IF(INDEX(Participants!$F$5:$F$13,Calculs!$M28,1)="","",INDEX(Participants!$F$5:$F$13,Calculs!$M28,1))</f>
        <v/>
      </c>
      <c r="I8" s="30"/>
      <c r="J8" s="34"/>
    </row>
    <row r="9" customFormat="false" ht="15.6" hidden="false" customHeight="true" outlineLevel="0" collapsed="false">
      <c r="A9" s="35"/>
      <c r="B9" s="31" t="n">
        <v>2</v>
      </c>
      <c r="C9" s="35"/>
      <c r="D9" s="32" t="str">
        <f aca="false">INDEX(Participants!$G$5:$G$13,Calculs!$B29,1)</f>
        <v/>
      </c>
      <c r="E9" s="33" t="str">
        <f aca="false">IF(INDEX(Participants!$F$5:$F$13,Calculs!$L29,1)="","",INDEX(Participants!$F$5:$F$13,Calculs!$L29,1))</f>
        <v/>
      </c>
      <c r="F9" s="35"/>
      <c r="G9" s="32" t="str">
        <f aca="false">INDEX(Participants!$G$5:$G$13,Calculs!$C29,1)</f>
        <v/>
      </c>
      <c r="H9" s="33" t="str">
        <f aca="false">IF(INDEX(Participants!$F$5:$F$13,Calculs!$M29,1)="","",INDEX(Participants!$F$5:$F$13,Calculs!$M29,1))</f>
        <v/>
      </c>
      <c r="I9" s="35"/>
      <c r="J9" s="34"/>
    </row>
    <row r="10" customFormat="false" ht="15.6" hidden="false" customHeight="true" outlineLevel="0" collapsed="false">
      <c r="A10" s="36"/>
      <c r="B10" s="31" t="n">
        <v>3</v>
      </c>
      <c r="C10" s="36"/>
      <c r="D10" s="32" t="str">
        <f aca="false">INDEX(Participants!$G$5:$G$13,Calculs!$B30,1)</f>
        <v/>
      </c>
      <c r="E10" s="33" t="str">
        <f aca="false">IF(INDEX(Participants!$F$5:$F$13,Calculs!$L30,1)="","",INDEX(Participants!$F$5:$F$13,Calculs!$L30,1))</f>
        <v/>
      </c>
      <c r="F10" s="36"/>
      <c r="G10" s="32" t="str">
        <f aca="false">INDEX(Participants!$G$5:$G$13,Calculs!$C30,1)</f>
        <v/>
      </c>
      <c r="H10" s="33" t="str">
        <f aca="false">IF(INDEX(Participants!$F$5:$F$13,Calculs!$M30,1)="","",INDEX(Participants!$F$5:$F$13,Calculs!$M30,1))</f>
        <v/>
      </c>
      <c r="I10" s="36"/>
      <c r="J10" s="34"/>
    </row>
    <row r="11" customFormat="false" ht="15.6" hidden="false" customHeight="true" outlineLevel="0" collapsed="false">
      <c r="A11" s="26" t="s">
        <v>9</v>
      </c>
      <c r="B11" s="26" t="s">
        <v>10</v>
      </c>
      <c r="C11" s="27"/>
      <c r="D11" s="28" t="s">
        <v>11</v>
      </c>
      <c r="E11" s="28" t="s">
        <v>6</v>
      </c>
      <c r="F11" s="26" t="s">
        <v>12</v>
      </c>
      <c r="G11" s="29" t="s">
        <v>13</v>
      </c>
      <c r="H11" s="29" t="s">
        <v>6</v>
      </c>
      <c r="I11" s="27"/>
      <c r="J11" s="26" t="s">
        <v>14</v>
      </c>
    </row>
    <row r="12" customFormat="false" ht="15.6" hidden="false" customHeight="true" outlineLevel="0" collapsed="false">
      <c r="A12" s="30" t="n">
        <v>3</v>
      </c>
      <c r="B12" s="31" t="n">
        <v>1</v>
      </c>
      <c r="C12" s="30"/>
      <c r="D12" s="32" t="str">
        <f aca="false">INDEX(Participants!$G$5:$G$13,Calculs!$B32,1)</f>
        <v/>
      </c>
      <c r="E12" s="37" t="str">
        <f aca="false">IF(INDEX(Participants!$F$5:$F$13,Calculs!$L32,1)="","",INDEX(Participants!$F$5:$F$13,Calculs!$L32,1))</f>
        <v/>
      </c>
      <c r="F12" s="30"/>
      <c r="G12" s="32" t="str">
        <f aca="false">INDEX(Participants!$G$5:$G$13,Calculs!$C32,1)</f>
        <v/>
      </c>
      <c r="H12" s="33" t="str">
        <f aca="false">IF(INDEX(Participants!$F$5:$F$13,Calculs!$M32,1)="","",INDEX(Participants!$F$5:$F$13,Calculs!$M32,1))</f>
        <v/>
      </c>
      <c r="I12" s="30"/>
      <c r="J12" s="34"/>
    </row>
    <row r="13" customFormat="false" ht="15.6" hidden="false" customHeight="true" outlineLevel="0" collapsed="false">
      <c r="A13" s="35"/>
      <c r="B13" s="31" t="n">
        <v>2</v>
      </c>
      <c r="C13" s="35"/>
      <c r="D13" s="32" t="str">
        <f aca="false">INDEX(Participants!$G$5:$G$13,Calculs!$B33,1)</f>
        <v/>
      </c>
      <c r="E13" s="37" t="str">
        <f aca="false">IF(INDEX(Participants!$F$5:$F$13,Calculs!$L33,1)="","",INDEX(Participants!$F$5:$F$13,Calculs!$L33,1))</f>
        <v/>
      </c>
      <c r="F13" s="35"/>
      <c r="G13" s="32" t="str">
        <f aca="false">INDEX(Participants!$G$5:$G$13,Calculs!$C33,1)</f>
        <v/>
      </c>
      <c r="H13" s="33" t="str">
        <f aca="false">IF(INDEX(Participants!$F$5:$F$13,Calculs!$M33,1)="","",INDEX(Participants!$F$5:$F$13,Calculs!$M33,1))</f>
        <v/>
      </c>
      <c r="I13" s="35"/>
      <c r="J13" s="34"/>
    </row>
    <row r="14" customFormat="false" ht="15.6" hidden="false" customHeight="true" outlineLevel="0" collapsed="false">
      <c r="A14" s="36"/>
      <c r="B14" s="31" t="n">
        <v>3</v>
      </c>
      <c r="C14" s="36"/>
      <c r="D14" s="32" t="str">
        <f aca="false">INDEX(Participants!$G$5:$G$13,Calculs!$B34,1)</f>
        <v/>
      </c>
      <c r="E14" s="37" t="str">
        <f aca="false">IF(INDEX(Participants!$F$5:$F$13,Calculs!$L34,1)="","",INDEX(Participants!$F$5:$F$13,Calculs!$L34,1))</f>
        <v/>
      </c>
      <c r="F14" s="36"/>
      <c r="G14" s="32" t="str">
        <f aca="false">INDEX(Participants!$G$5:$G$13,Calculs!$C34,1)</f>
        <v/>
      </c>
      <c r="H14" s="33" t="str">
        <f aca="false">IF(INDEX(Participants!$F$5:$F$13,Calculs!$M34,1)="","",INDEX(Participants!$F$5:$F$13,Calculs!$M34,1))</f>
        <v/>
      </c>
      <c r="I14" s="36"/>
      <c r="J14" s="34"/>
    </row>
    <row r="15" customFormat="false" ht="15.6" hidden="false" customHeight="true" outlineLevel="0" collapsed="false">
      <c r="A15" s="26" t="s">
        <v>9</v>
      </c>
      <c r="B15" s="26" t="s">
        <v>10</v>
      </c>
      <c r="C15" s="27"/>
      <c r="D15" s="28" t="s">
        <v>11</v>
      </c>
      <c r="E15" s="28" t="s">
        <v>6</v>
      </c>
      <c r="F15" s="26" t="s">
        <v>12</v>
      </c>
      <c r="G15" s="29" t="s">
        <v>13</v>
      </c>
      <c r="H15" s="29" t="s">
        <v>6</v>
      </c>
      <c r="I15" s="27"/>
      <c r="J15" s="26" t="s">
        <v>14</v>
      </c>
    </row>
    <row r="16" customFormat="false" ht="15.6" hidden="false" customHeight="true" outlineLevel="0" collapsed="false">
      <c r="A16" s="30" t="n">
        <v>4</v>
      </c>
      <c r="B16" s="31" t="n">
        <v>1</v>
      </c>
      <c r="C16" s="30"/>
      <c r="D16" s="32" t="str">
        <f aca="false">INDEX(Participants!$G$5:$G$13,Calculs!$B36,1)</f>
        <v/>
      </c>
      <c r="E16" s="33" t="str">
        <f aca="false">IF(INDEX(Participants!$F$5:$F$13,Calculs!$L36,1)="","",INDEX(Participants!$F$5:$F$13,Calculs!$L36,1))</f>
        <v/>
      </c>
      <c r="F16" s="30"/>
      <c r="G16" s="32" t="str">
        <f aca="false">INDEX(Participants!$G$5:$G$13,Calculs!$C36,1)</f>
        <v/>
      </c>
      <c r="H16" s="33" t="str">
        <f aca="false">IF(INDEX(Participants!$F$5:$F$13,Calculs!$M36,1)="","",INDEX(Participants!$F$5:$F$13,Calculs!$M36,1))</f>
        <v/>
      </c>
      <c r="I16" s="30"/>
      <c r="J16" s="34"/>
    </row>
    <row r="17" customFormat="false" ht="15.6" hidden="false" customHeight="true" outlineLevel="0" collapsed="false">
      <c r="A17" s="35"/>
      <c r="B17" s="31" t="n">
        <v>2</v>
      </c>
      <c r="C17" s="35"/>
      <c r="D17" s="32" t="str">
        <f aca="false">INDEX(Participants!$G$5:$G$13,Calculs!$B37,1)</f>
        <v/>
      </c>
      <c r="E17" s="33" t="str">
        <f aca="false">IF(INDEX(Participants!$F$5:$F$13,Calculs!$L37,1)="","",INDEX(Participants!$F$5:$F$13,Calculs!$L37,1))</f>
        <v/>
      </c>
      <c r="F17" s="35"/>
      <c r="G17" s="32" t="str">
        <f aca="false">INDEX(Participants!$G$5:$G$13,Calculs!$C37,1)</f>
        <v/>
      </c>
      <c r="H17" s="33" t="str">
        <f aca="false">IF(INDEX(Participants!$F$5:$F$13,Calculs!$M37,1)="","",INDEX(Participants!$F$5:$F$13,Calculs!$M37,1))</f>
        <v/>
      </c>
      <c r="I17" s="35"/>
      <c r="J17" s="34"/>
    </row>
    <row r="18" customFormat="false" ht="15.6" hidden="false" customHeight="true" outlineLevel="0" collapsed="false">
      <c r="A18" s="36"/>
      <c r="B18" s="31" t="n">
        <v>3</v>
      </c>
      <c r="C18" s="36"/>
      <c r="D18" s="32" t="str">
        <f aca="false">INDEX(Participants!$G$5:$G$13,Calculs!$B38,1)</f>
        <v/>
      </c>
      <c r="E18" s="33" t="str">
        <f aca="false">IF(INDEX(Participants!$F$5:$F$13,Calculs!$L38,1)="","",INDEX(Participants!$F$5:$F$13,Calculs!$L38,1))</f>
        <v/>
      </c>
      <c r="F18" s="36"/>
      <c r="G18" s="32" t="str">
        <f aca="false">INDEX(Participants!$G$5:$G$13,Calculs!$C38,1)</f>
        <v/>
      </c>
      <c r="H18" s="33" t="str">
        <f aca="false">IF(INDEX(Participants!$F$5:$F$13,Calculs!$M38,1)="","",INDEX(Participants!$F$5:$F$13,Calculs!$M38,1))</f>
        <v/>
      </c>
      <c r="I18" s="36"/>
      <c r="J18" s="34"/>
    </row>
    <row r="19" customFormat="false" ht="15.6" hidden="false" customHeight="true" outlineLevel="0" collapsed="false">
      <c r="A19" s="26" t="s">
        <v>9</v>
      </c>
      <c r="B19" s="26" t="s">
        <v>10</v>
      </c>
      <c r="C19" s="27"/>
      <c r="D19" s="28" t="s">
        <v>11</v>
      </c>
      <c r="E19" s="28" t="s">
        <v>6</v>
      </c>
      <c r="F19" s="26" t="s">
        <v>12</v>
      </c>
      <c r="G19" s="29" t="s">
        <v>13</v>
      </c>
      <c r="H19" s="29" t="s">
        <v>6</v>
      </c>
      <c r="I19" s="27"/>
      <c r="J19" s="26" t="s">
        <v>14</v>
      </c>
    </row>
    <row r="20" customFormat="false" ht="15.6" hidden="false" customHeight="true" outlineLevel="0" collapsed="false">
      <c r="A20" s="30" t="n">
        <v>5</v>
      </c>
      <c r="B20" s="31" t="n">
        <v>1</v>
      </c>
      <c r="C20" s="30"/>
      <c r="D20" s="32" t="str">
        <f aca="false">INDEX(Participants!$G$5:$G$13,Calculs!$B40,1)</f>
        <v/>
      </c>
      <c r="E20" s="33" t="str">
        <f aca="false">IF(INDEX(Participants!$F$5:$F$13,Calculs!$L40,1)="","",INDEX(Participants!$F$5:$F$13,Calculs!$L40,1))</f>
        <v/>
      </c>
      <c r="F20" s="30"/>
      <c r="G20" s="32" t="str">
        <f aca="false">INDEX(Participants!$G$5:$G$13,Calculs!$C40,1)</f>
        <v/>
      </c>
      <c r="H20" s="33" t="str">
        <f aca="false">IF(INDEX(Participants!$F$5:$F$13,Calculs!$M40,1)="","",INDEX(Participants!$F$5:$F$13,Calculs!$M40,1))</f>
        <v/>
      </c>
      <c r="I20" s="30"/>
      <c r="J20" s="34"/>
    </row>
    <row r="21" customFormat="false" ht="15.6" hidden="false" customHeight="true" outlineLevel="0" collapsed="false">
      <c r="A21" s="35"/>
      <c r="B21" s="31" t="n">
        <v>2</v>
      </c>
      <c r="C21" s="35"/>
      <c r="D21" s="32" t="str">
        <f aca="false">INDEX(Participants!$G$5:$G$13,Calculs!$B41,1)</f>
        <v/>
      </c>
      <c r="E21" s="37" t="str">
        <f aca="false">IF(INDEX(Participants!$F$5:$F$13,Calculs!$L41,1)="","",INDEX(Participants!$F$5:$F$13,Calculs!$L41,1))</f>
        <v/>
      </c>
      <c r="F21" s="35"/>
      <c r="G21" s="32" t="str">
        <f aca="false">INDEX(Participants!$G$5:$G$13,Calculs!$C41,1)</f>
        <v/>
      </c>
      <c r="H21" s="33" t="str">
        <f aca="false">IF(INDEX(Participants!$F$5:$F$13,Calculs!$M41,1)="","",INDEX(Participants!$F$5:$F$13,Calculs!$M41,1))</f>
        <v/>
      </c>
      <c r="I21" s="35"/>
      <c r="J21" s="34"/>
    </row>
    <row r="22" customFormat="false" ht="15.6" hidden="false" customHeight="true" outlineLevel="0" collapsed="false">
      <c r="A22" s="36"/>
      <c r="B22" s="31" t="n">
        <v>3</v>
      </c>
      <c r="C22" s="36"/>
      <c r="D22" s="32" t="str">
        <f aca="false">INDEX(Participants!$G$5:$G$13,Calculs!$B42,1)</f>
        <v/>
      </c>
      <c r="E22" s="37" t="str">
        <f aca="false">IF(INDEX(Participants!$F$5:$F$13,Calculs!$L42,1)="","",INDEX(Participants!$F$5:$F$13,Calculs!$L42,1))</f>
        <v/>
      </c>
      <c r="F22" s="36"/>
      <c r="G22" s="32" t="str">
        <f aca="false">INDEX(Participants!$G$5:$G$13,Calculs!$C42,1)</f>
        <v/>
      </c>
      <c r="H22" s="37" t="str">
        <f aca="false">IF(INDEX(Participants!$F$5:$F$13,Calculs!$M42,1)="","",INDEX(Participants!$F$5:$F$13,Calculs!$M42,1))</f>
        <v/>
      </c>
      <c r="I22" s="36"/>
      <c r="J22" s="34"/>
    </row>
    <row r="23" customFormat="false" ht="15.6" hidden="false" customHeight="true" outlineLevel="0" collapsed="false">
      <c r="A23" s="26" t="s">
        <v>9</v>
      </c>
      <c r="B23" s="26" t="s">
        <v>10</v>
      </c>
      <c r="C23" s="27"/>
      <c r="D23" s="28" t="s">
        <v>11</v>
      </c>
      <c r="E23" s="28" t="s">
        <v>6</v>
      </c>
      <c r="F23" s="26" t="s">
        <v>12</v>
      </c>
      <c r="G23" s="29" t="s">
        <v>13</v>
      </c>
      <c r="H23" s="29" t="s">
        <v>6</v>
      </c>
      <c r="I23" s="27"/>
      <c r="J23" s="26" t="s">
        <v>14</v>
      </c>
    </row>
    <row r="24" customFormat="false" ht="15.6" hidden="false" customHeight="true" outlineLevel="0" collapsed="false">
      <c r="A24" s="30" t="n">
        <v>6</v>
      </c>
      <c r="B24" s="31" t="n">
        <v>1</v>
      </c>
      <c r="C24" s="38"/>
      <c r="D24" s="32" t="str">
        <f aca="false">INDEX(Participants!$G$5:$G$13,Calculs!$B44,1)</f>
        <v/>
      </c>
      <c r="E24" s="33" t="str">
        <f aca="false">IF(INDEX(Participants!$F$5:$F$13,Calculs!$L44,1)="","",INDEX(Participants!$F$5:$F$13,Calculs!$L44,1))</f>
        <v/>
      </c>
      <c r="F24" s="38"/>
      <c r="G24" s="32" t="str">
        <f aca="false">INDEX(Participants!$G$5:$G$13,Calculs!$C44,1)</f>
        <v/>
      </c>
      <c r="H24" s="33" t="str">
        <f aca="false">IF(INDEX(Participants!$F$5:$F$13,Calculs!$M44,1)="","",INDEX(Participants!$F$5:$F$13,Calculs!$M44,1))</f>
        <v/>
      </c>
      <c r="I24" s="38"/>
      <c r="J24" s="34"/>
    </row>
    <row r="25" customFormat="false" ht="15.6" hidden="false" customHeight="true" outlineLevel="0" collapsed="false">
      <c r="A25" s="39"/>
      <c r="B25" s="31" t="n">
        <v>2</v>
      </c>
      <c r="C25" s="40"/>
      <c r="D25" s="32" t="str">
        <f aca="false">INDEX(Participants!$G$5:$G$13,Calculs!$B45,1)</f>
        <v/>
      </c>
      <c r="E25" s="33" t="str">
        <f aca="false">IF(INDEX(Participants!$F$5:$F$13,Calculs!$L45,1)="","",INDEX(Participants!$F$5:$F$13,Calculs!$L45,1))</f>
        <v/>
      </c>
      <c r="F25" s="40"/>
      <c r="G25" s="32" t="str">
        <f aca="false">INDEX(Participants!$G$5:$G$13,Calculs!$C45,1)</f>
        <v/>
      </c>
      <c r="H25" s="33" t="str">
        <f aca="false">IF(INDEX(Participants!$F$5:$F$13,Calculs!$M45,1)="","",INDEX(Participants!$F$5:$F$13,Calculs!$M45,1))</f>
        <v/>
      </c>
      <c r="I25" s="40"/>
      <c r="J25" s="34"/>
    </row>
    <row r="26" customFormat="false" ht="15.6" hidden="false" customHeight="true" outlineLevel="0" collapsed="false">
      <c r="A26" s="41"/>
      <c r="B26" s="31" t="n">
        <v>3</v>
      </c>
      <c r="C26" s="41"/>
      <c r="D26" s="32" t="str">
        <f aca="false">INDEX(Participants!$G$5:$G$13,Calculs!$B46,1)</f>
        <v/>
      </c>
      <c r="E26" s="33" t="str">
        <f aca="false">IF(INDEX(Participants!$F$5:$F$13,Calculs!$L46,1)="","",INDEX(Participants!$F$5:$F$13,Calculs!$L46,1))</f>
        <v/>
      </c>
      <c r="F26" s="41"/>
      <c r="G26" s="32" t="str">
        <f aca="false">INDEX(Participants!$G$5:$G$13,Calculs!$C46,1)</f>
        <v/>
      </c>
      <c r="H26" s="33" t="str">
        <f aca="false">IF(INDEX(Participants!$F$5:$F$13,Calculs!$M46,1)="","",INDEX(Participants!$F$5:$F$13,Calculs!$M46,1))</f>
        <v/>
      </c>
      <c r="I26" s="41"/>
      <c r="J26" s="34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A2:J2"/>
  </mergeCells>
  <dataValidations count="1">
    <dataValidation allowBlank="true" operator="equal" showDropDown="false" showErrorMessage="true" showInputMessage="false" sqref="J4:J6 J8:J10 J12:J14 J16:J18 J20:J22 J24:J26" type="list">
      <formula1>"B,J"</formula1>
      <formula2>0</formula2>
    </dataValidation>
  </dataValidations>
  <printOptions headings="false" gridLines="false" gridLinesSet="true" horizontalCentered="false" verticalCentered="false"/>
  <pageMargins left="0.5" right="0.5" top="0.75" bottom="0.75" header="0.511805555555555" footer="0.2777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&amp;L&amp;11 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2.75" zeroHeight="false" outlineLevelRow="0" outlineLevelCol="0"/>
  <cols>
    <col collapsed="false" customWidth="true" hidden="false" outlineLevel="0" max="2" min="1" style="1" width="7.28"/>
    <col collapsed="false" customWidth="true" hidden="false" outlineLevel="0" max="3" min="3" style="1" width="1.47"/>
    <col collapsed="false" customWidth="true" hidden="false" outlineLevel="0" max="4" min="4" style="1" width="23.35"/>
    <col collapsed="false" customWidth="true" hidden="false" outlineLevel="0" max="5" min="5" style="1" width="3.5"/>
    <col collapsed="false" customWidth="true" hidden="false" outlineLevel="0" max="6" min="6" style="1" width="3.23"/>
    <col collapsed="false" customWidth="true" hidden="false" outlineLevel="0" max="7" min="7" style="1" width="23.35"/>
    <col collapsed="false" customWidth="true" hidden="false" outlineLevel="0" max="8" min="8" style="1" width="3.5"/>
    <col collapsed="false" customWidth="true" hidden="false" outlineLevel="0" max="9" min="9" style="1" width="1.47"/>
    <col collapsed="false" customWidth="true" hidden="false" outlineLevel="0" max="10" min="10" style="1" width="7.82"/>
    <col collapsed="false" customWidth="true" hidden="false" outlineLevel="0" max="257" min="11" style="1" width="7.28"/>
    <col collapsed="false" customWidth="true" hidden="false" outlineLevel="0" max="1025" min="258" style="0" width="7.28"/>
  </cols>
  <sheetData>
    <row r="1" customFormat="false" ht="150" hidden="false" customHeight="true" outlineLevel="0" collapsed="false"/>
    <row r="2" customFormat="false" ht="19.7" hidden="false" customHeight="true" outlineLevel="0" collapsed="false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</row>
    <row r="3" customFormat="false" ht="15.6" hidden="false" customHeight="true" outlineLevel="0" collapsed="false">
      <c r="A3" s="26" t="s">
        <v>9</v>
      </c>
      <c r="B3" s="26" t="s">
        <v>10</v>
      </c>
      <c r="C3" s="27"/>
      <c r="D3" s="28" t="s">
        <v>11</v>
      </c>
      <c r="E3" s="28" t="s">
        <v>6</v>
      </c>
      <c r="F3" s="26" t="s">
        <v>12</v>
      </c>
      <c r="G3" s="29" t="s">
        <v>13</v>
      </c>
      <c r="H3" s="29" t="s">
        <v>6</v>
      </c>
      <c r="I3" s="27"/>
      <c r="J3" s="26" t="s">
        <v>14</v>
      </c>
      <c r="N3" s="0"/>
    </row>
    <row r="4" customFormat="false" ht="15.6" hidden="false" customHeight="true" outlineLevel="0" collapsed="false">
      <c r="A4" s="30" t="n">
        <v>7</v>
      </c>
      <c r="B4" s="31" t="n">
        <v>1</v>
      </c>
      <c r="C4" s="30"/>
      <c r="D4" s="32" t="str">
        <f aca="false">INDEX(Participants!$G$5:$G$13,Calculs!$B48,1)</f>
        <v/>
      </c>
      <c r="E4" s="42" t="str">
        <f aca="false">IF(INDEX(Participants!$F$5:$F$13,Calculs!$L48,1)="","",INDEX(Participants!$F$5:$F$13,Calculs!$L48,1))</f>
        <v/>
      </c>
      <c r="F4" s="30"/>
      <c r="G4" s="43" t="str">
        <f aca="false">INDEX(Participants!$G$5:$G$13,Calculs!$C48,1)</f>
        <v/>
      </c>
      <c r="H4" s="33" t="str">
        <f aca="false">IF(INDEX(Participants!$F$5:$F$13,Calculs!$M48,1)="","",INDEX(Participants!$F$5:$F$13,Calculs!$M48,1))</f>
        <v/>
      </c>
      <c r="I4" s="30"/>
      <c r="J4" s="34"/>
      <c r="O4" s="0"/>
      <c r="P4" s="0"/>
    </row>
    <row r="5" customFormat="false" ht="15.6" hidden="false" customHeight="true" outlineLevel="0" collapsed="false">
      <c r="A5" s="35"/>
      <c r="B5" s="31" t="n">
        <v>2</v>
      </c>
      <c r="C5" s="35"/>
      <c r="D5" s="32" t="str">
        <f aca="false">INDEX(Participants!$G$5:$G$13,Calculs!$B49,1)</f>
        <v/>
      </c>
      <c r="E5" s="42" t="str">
        <f aca="false">IF(INDEX(Participants!$F$5:$F$13,Calculs!$L49,1)="","",INDEX(Participants!$F$5:$F$13,Calculs!$L49,1))</f>
        <v/>
      </c>
      <c r="F5" s="35"/>
      <c r="G5" s="43" t="str">
        <f aca="false">INDEX(Participants!$G$5:$G$13,Calculs!$C49,1)</f>
        <v/>
      </c>
      <c r="H5" s="33" t="str">
        <f aca="false">IF(INDEX(Participants!$F$5:$F$13,Calculs!$M49,1)="","",INDEX(Participants!$F$5:$F$13,Calculs!$M49,1))</f>
        <v/>
      </c>
      <c r="I5" s="35"/>
      <c r="J5" s="34"/>
    </row>
    <row r="6" customFormat="false" ht="15.6" hidden="false" customHeight="true" outlineLevel="0" collapsed="false">
      <c r="A6" s="36"/>
      <c r="B6" s="31" t="n">
        <v>3</v>
      </c>
      <c r="C6" s="36"/>
      <c r="D6" s="32" t="str">
        <f aca="false">INDEX(Participants!$G$5:$G$13,Calculs!$B50,1)</f>
        <v/>
      </c>
      <c r="E6" s="42" t="str">
        <f aca="false">IF(INDEX(Participants!$F$5:$F$13,Calculs!$L50,1)="","",INDEX(Participants!$F$5:$F$13,Calculs!$L50,1))</f>
        <v/>
      </c>
      <c r="F6" s="36"/>
      <c r="G6" s="43" t="str">
        <f aca="false">INDEX(Participants!$G$5:$G$13,Calculs!$C50,1)</f>
        <v/>
      </c>
      <c r="H6" s="33" t="str">
        <f aca="false">IF(INDEX(Participants!$F$5:$F$13,Calculs!$M50,1)="","",INDEX(Participants!$F$5:$F$13,Calculs!$M50,1))</f>
        <v/>
      </c>
      <c r="I6" s="36"/>
      <c r="J6" s="34"/>
    </row>
    <row r="7" customFormat="false" ht="15.6" hidden="false" customHeight="true" outlineLevel="0" collapsed="false">
      <c r="A7" s="26" t="s">
        <v>9</v>
      </c>
      <c r="B7" s="26" t="s">
        <v>10</v>
      </c>
      <c r="C7" s="27"/>
      <c r="D7" s="28" t="s">
        <v>11</v>
      </c>
      <c r="E7" s="28" t="s">
        <v>6</v>
      </c>
      <c r="F7" s="26" t="s">
        <v>12</v>
      </c>
      <c r="G7" s="29" t="s">
        <v>13</v>
      </c>
      <c r="H7" s="29" t="s">
        <v>6</v>
      </c>
      <c r="I7" s="27"/>
      <c r="J7" s="26" t="s">
        <v>14</v>
      </c>
    </row>
    <row r="8" customFormat="false" ht="15.6" hidden="false" customHeight="true" outlineLevel="0" collapsed="false">
      <c r="A8" s="30" t="n">
        <v>8</v>
      </c>
      <c r="B8" s="31" t="n">
        <v>1</v>
      </c>
      <c r="C8" s="30"/>
      <c r="D8" s="32" t="str">
        <f aca="false">INDEX(Participants!$G$5:$G$13,Calculs!$B52,1)</f>
        <v/>
      </c>
      <c r="E8" s="42" t="str">
        <f aca="false">IF(INDEX(Participants!$F$5:$F$13,Calculs!$L52,1)="","",INDEX(Participants!$F$5:$F$13,Calculs!$L52,1))</f>
        <v/>
      </c>
      <c r="F8" s="30"/>
      <c r="G8" s="43" t="str">
        <f aca="false">INDEX(Participants!$G$5:$G$13,Calculs!$C52,1)</f>
        <v/>
      </c>
      <c r="H8" s="33" t="str">
        <f aca="false">IF(INDEX(Participants!$F$5:$F$13,Calculs!$M52,1)="","",INDEX(Participants!$F$5:$F$13,Calculs!$M52,1))</f>
        <v/>
      </c>
      <c r="I8" s="30"/>
      <c r="J8" s="34"/>
    </row>
    <row r="9" customFormat="false" ht="15.6" hidden="false" customHeight="true" outlineLevel="0" collapsed="false">
      <c r="A9" s="35"/>
      <c r="B9" s="31" t="n">
        <v>2</v>
      </c>
      <c r="C9" s="35"/>
      <c r="D9" s="32" t="str">
        <f aca="false">INDEX(Participants!$G$5:$G$13,Calculs!$B53,1)</f>
        <v/>
      </c>
      <c r="E9" s="42" t="str">
        <f aca="false">IF(INDEX(Participants!$F$5:$F$13,Calculs!$L53,1)="","",INDEX(Participants!$F$5:$F$13,Calculs!$L53,1))</f>
        <v/>
      </c>
      <c r="F9" s="35"/>
      <c r="G9" s="43" t="str">
        <f aca="false">INDEX(Participants!$G$5:$G$13,Calculs!$C53,1)</f>
        <v/>
      </c>
      <c r="H9" s="33" t="str">
        <f aca="false">IF(INDEX(Participants!$F$5:$F$13,Calculs!$M53,1)="","",INDEX(Participants!$F$5:$F$13,Calculs!$M53,1))</f>
        <v/>
      </c>
      <c r="I9" s="35"/>
      <c r="J9" s="34"/>
    </row>
    <row r="10" customFormat="false" ht="15.6" hidden="false" customHeight="true" outlineLevel="0" collapsed="false">
      <c r="A10" s="36"/>
      <c r="B10" s="31" t="n">
        <v>3</v>
      </c>
      <c r="C10" s="36"/>
      <c r="D10" s="32" t="str">
        <f aca="false">INDEX(Participants!$G$5:$G$13,Calculs!$B54,1)</f>
        <v/>
      </c>
      <c r="E10" s="42" t="str">
        <f aca="false">IF(INDEX(Participants!$F$5:$F$13,Calculs!$L54,1)="","",INDEX(Participants!$F$5:$F$13,Calculs!$L54,1))</f>
        <v/>
      </c>
      <c r="F10" s="36"/>
      <c r="G10" s="43" t="str">
        <f aca="false">INDEX(Participants!$G$5:$G$13,Calculs!$C54,1)</f>
        <v/>
      </c>
      <c r="H10" s="33" t="str">
        <f aca="false">IF(INDEX(Participants!$F$5:$F$13,Calculs!$M54,1)="","",INDEX(Participants!$F$5:$F$13,Calculs!$M54,1))</f>
        <v/>
      </c>
      <c r="I10" s="36"/>
      <c r="J10" s="34"/>
    </row>
    <row r="11" customFormat="false" ht="15.6" hidden="false" customHeight="true" outlineLevel="0" collapsed="false">
      <c r="A11" s="26" t="s">
        <v>9</v>
      </c>
      <c r="B11" s="26" t="s">
        <v>10</v>
      </c>
      <c r="C11" s="27"/>
      <c r="D11" s="28" t="s">
        <v>11</v>
      </c>
      <c r="E11" s="28" t="s">
        <v>6</v>
      </c>
      <c r="F11" s="26" t="s">
        <v>12</v>
      </c>
      <c r="G11" s="29" t="s">
        <v>13</v>
      </c>
      <c r="H11" s="29" t="s">
        <v>6</v>
      </c>
      <c r="I11" s="27"/>
      <c r="J11" s="26" t="s">
        <v>14</v>
      </c>
    </row>
    <row r="12" customFormat="false" ht="15.6" hidden="false" customHeight="true" outlineLevel="0" collapsed="false">
      <c r="A12" s="30" t="n">
        <v>9</v>
      </c>
      <c r="B12" s="31" t="n">
        <v>1</v>
      </c>
      <c r="C12" s="30"/>
      <c r="D12" s="32" t="str">
        <f aca="false">INDEX(Participants!$G$5:$G$13,Calculs!$B56,1)</f>
        <v/>
      </c>
      <c r="E12" s="44" t="str">
        <f aca="false">IF(INDEX(Participants!$F$5:$F$13,Calculs!$L56,1)="","",INDEX(Participants!$F$5:$F$13,Calculs!$L56,1))</f>
        <v/>
      </c>
      <c r="F12" s="30"/>
      <c r="G12" s="43" t="str">
        <f aca="false">INDEX(Participants!$G$5:$G$13,Calculs!$C56,1)</f>
        <v/>
      </c>
      <c r="H12" s="33" t="str">
        <f aca="false">IF(INDEX(Participants!$F$5:$F$13,Calculs!$M56,1)="","",INDEX(Participants!$F$5:$F$13,Calculs!$M56,1))</f>
        <v/>
      </c>
      <c r="I12" s="30"/>
      <c r="J12" s="34"/>
    </row>
    <row r="13" customFormat="false" ht="15.6" hidden="false" customHeight="true" outlineLevel="0" collapsed="false">
      <c r="A13" s="35"/>
      <c r="B13" s="31" t="n">
        <v>2</v>
      </c>
      <c r="C13" s="35"/>
      <c r="D13" s="32" t="str">
        <f aca="false">INDEX(Participants!$G$5:$G$13,Calculs!$B57,1)</f>
        <v/>
      </c>
      <c r="E13" s="44" t="str">
        <f aca="false">IF(INDEX(Participants!$F$5:$F$13,Calculs!$L57,1)="","",INDEX(Participants!$F$5:$F$13,Calculs!$L57,1))</f>
        <v/>
      </c>
      <c r="F13" s="35"/>
      <c r="G13" s="43" t="str">
        <f aca="false">INDEX(Participants!$G$5:$G$13,Calculs!$C57,1)</f>
        <v/>
      </c>
      <c r="H13" s="33" t="str">
        <f aca="false">IF(INDEX(Participants!$F$5:$F$13,Calculs!$M57,1)="","",INDEX(Participants!$F$5:$F$13,Calculs!$M57,1))</f>
        <v/>
      </c>
      <c r="I13" s="35"/>
      <c r="J13" s="34"/>
    </row>
    <row r="14" customFormat="false" ht="15.6" hidden="false" customHeight="true" outlineLevel="0" collapsed="false">
      <c r="A14" s="36"/>
      <c r="B14" s="31" t="n">
        <v>3</v>
      </c>
      <c r="C14" s="36"/>
      <c r="D14" s="32" t="str">
        <f aca="false">INDEX(Participants!$G$5:$G$13,Calculs!$B58,1)</f>
        <v/>
      </c>
      <c r="E14" s="42" t="str">
        <f aca="false">IF(INDEX(Participants!$F$5:$F$13,Calculs!$L58,1)="","",INDEX(Participants!$F$5:$F$13,Calculs!$L58,1))</f>
        <v/>
      </c>
      <c r="F14" s="36"/>
      <c r="G14" s="43" t="str">
        <f aca="false">INDEX(Participants!$G$5:$G$13,Calculs!$C58,1)</f>
        <v/>
      </c>
      <c r="H14" s="37" t="str">
        <f aca="false">IF(INDEX(Participants!$F$5:$F$13,Calculs!$M58,1)="","",INDEX(Participants!$F$5:$F$13,Calculs!$M58,1))</f>
        <v/>
      </c>
      <c r="I14" s="36"/>
      <c r="J14" s="34"/>
    </row>
    <row r="15" customFormat="false" ht="15.6" hidden="false" customHeight="true" outlineLevel="0" collapsed="false">
      <c r="A15" s="26" t="s">
        <v>9</v>
      </c>
      <c r="B15" s="26" t="s">
        <v>10</v>
      </c>
      <c r="C15" s="27"/>
      <c r="D15" s="28" t="s">
        <v>11</v>
      </c>
      <c r="E15" s="28" t="s">
        <v>6</v>
      </c>
      <c r="F15" s="26" t="s">
        <v>12</v>
      </c>
      <c r="G15" s="29" t="s">
        <v>13</v>
      </c>
      <c r="H15" s="29" t="s">
        <v>6</v>
      </c>
      <c r="I15" s="27"/>
      <c r="J15" s="26" t="s">
        <v>14</v>
      </c>
    </row>
    <row r="16" customFormat="false" ht="15.6" hidden="false" customHeight="true" outlineLevel="0" collapsed="false">
      <c r="A16" s="30" t="n">
        <v>10</v>
      </c>
      <c r="B16" s="31" t="n">
        <v>1</v>
      </c>
      <c r="C16" s="30"/>
      <c r="D16" s="32" t="str">
        <f aca="false">INDEX(Participants!$G$5:$G$13,Calculs!$B60,1)</f>
        <v/>
      </c>
      <c r="E16" s="42" t="str">
        <f aca="false">IF(INDEX(Participants!$F$5:$F$13,Calculs!$L60,1)="","",INDEX(Participants!$F$5:$F$13,Calculs!$L60,1))</f>
        <v/>
      </c>
      <c r="F16" s="30"/>
      <c r="G16" s="43" t="str">
        <f aca="false">INDEX(Participants!$G$5:$G$13,Calculs!$C60,1)</f>
        <v/>
      </c>
      <c r="H16" s="33" t="str">
        <f aca="false">IF(INDEX(Participants!$F$5:$F$13,Calculs!$M60,1)="","",INDEX(Participants!$F$5:$F$13,Calculs!$M60,1))</f>
        <v/>
      </c>
      <c r="I16" s="30"/>
      <c r="J16" s="34"/>
    </row>
    <row r="17" customFormat="false" ht="15.6" hidden="false" customHeight="true" outlineLevel="0" collapsed="false">
      <c r="A17" s="35"/>
      <c r="B17" s="31" t="n">
        <v>2</v>
      </c>
      <c r="C17" s="35"/>
      <c r="D17" s="32" t="str">
        <f aca="false">INDEX(Participants!$G$5:$G$13,Calculs!$B61,1)</f>
        <v/>
      </c>
      <c r="E17" s="42" t="str">
        <f aca="false">IF(INDEX(Participants!$F$5:$F$13,Calculs!$L61,1)="","",INDEX(Participants!$F$5:$F$13,Calculs!$L61,1))</f>
        <v/>
      </c>
      <c r="F17" s="35"/>
      <c r="G17" s="43" t="str">
        <f aca="false">INDEX(Participants!$G$5:$G$13,Calculs!$C61,1)</f>
        <v/>
      </c>
      <c r="H17" s="33" t="str">
        <f aca="false">IF(INDEX(Participants!$F$5:$F$13,Calculs!$M61,1)="","",INDEX(Participants!$F$5:$F$13,Calculs!$M61,1))</f>
        <v/>
      </c>
      <c r="I17" s="35"/>
      <c r="J17" s="34"/>
    </row>
    <row r="18" customFormat="false" ht="15.6" hidden="false" customHeight="true" outlineLevel="0" collapsed="false">
      <c r="A18" s="36"/>
      <c r="B18" s="31" t="n">
        <v>3</v>
      </c>
      <c r="C18" s="36"/>
      <c r="D18" s="32" t="str">
        <f aca="false">INDEX(Participants!$G$5:$G$13,Calculs!$B62,1)</f>
        <v/>
      </c>
      <c r="E18" s="42" t="str">
        <f aca="false">IF(INDEX(Participants!$F$5:$F$13,Calculs!$L62,1)="","",INDEX(Participants!$F$5:$F$13,Calculs!$L62,1))</f>
        <v/>
      </c>
      <c r="F18" s="36"/>
      <c r="G18" s="43" t="str">
        <f aca="false">INDEX(Participants!$G$5:$G$13,Calculs!$C62,1)</f>
        <v/>
      </c>
      <c r="H18" s="33" t="str">
        <f aca="false">IF(INDEX(Participants!$F$5:$F$13,Calculs!$M62,1)="","",INDEX(Participants!$F$5:$F$13,Calculs!$M62,1))</f>
        <v/>
      </c>
      <c r="I18" s="36"/>
      <c r="J18" s="34"/>
    </row>
    <row r="19" customFormat="false" ht="15.6" hidden="false" customHeight="true" outlineLevel="0" collapsed="false">
      <c r="A19" s="26" t="s">
        <v>9</v>
      </c>
      <c r="B19" s="26" t="s">
        <v>10</v>
      </c>
      <c r="C19" s="27"/>
      <c r="D19" s="28" t="s">
        <v>11</v>
      </c>
      <c r="E19" s="28" t="s">
        <v>6</v>
      </c>
      <c r="F19" s="26" t="s">
        <v>12</v>
      </c>
      <c r="G19" s="29" t="s">
        <v>13</v>
      </c>
      <c r="H19" s="29" t="s">
        <v>6</v>
      </c>
      <c r="I19" s="27"/>
      <c r="J19" s="26" t="s">
        <v>14</v>
      </c>
    </row>
    <row r="20" customFormat="false" ht="15.6" hidden="false" customHeight="true" outlineLevel="0" collapsed="false">
      <c r="A20" s="30" t="n">
        <v>11</v>
      </c>
      <c r="B20" s="31" t="n">
        <v>1</v>
      </c>
      <c r="C20" s="38"/>
      <c r="D20" s="32" t="str">
        <f aca="false">INDEX(Participants!$G$5:$G$13,Calculs!$B64,1)</f>
        <v/>
      </c>
      <c r="E20" s="44" t="str">
        <f aca="false">IF(INDEX(Participants!$F$5:$F$13,Calculs!$L64,1)="","",INDEX(Participants!$F$5:$F$13,Calculs!$L64,1))</f>
        <v/>
      </c>
      <c r="F20" s="38"/>
      <c r="G20" s="43" t="str">
        <f aca="false">INDEX(Participants!$G$5:$G$13,Calculs!$C64,1)</f>
        <v/>
      </c>
      <c r="H20" s="33" t="str">
        <f aca="false">IF(INDEX(Participants!$F$5:$F$13,Calculs!$M64,1)="","",INDEX(Participants!$F$5:$F$13,Calculs!$M64,1))</f>
        <v/>
      </c>
      <c r="I20" s="38"/>
      <c r="J20" s="34"/>
    </row>
    <row r="21" customFormat="false" ht="15.6" hidden="false" customHeight="true" outlineLevel="0" collapsed="false">
      <c r="A21" s="35"/>
      <c r="B21" s="31" t="n">
        <v>2</v>
      </c>
      <c r="C21" s="40"/>
      <c r="D21" s="32" t="str">
        <f aca="false">INDEX(Participants!$G$5:$G$13,Calculs!$B65,1)</f>
        <v/>
      </c>
      <c r="E21" s="42" t="str">
        <f aca="false">IF(INDEX(Participants!$F$5:$F$13,Calculs!$L65,1)="","",INDEX(Participants!$F$5:$F$13,Calculs!$L65,1))</f>
        <v/>
      </c>
      <c r="F21" s="40"/>
      <c r="G21" s="43" t="str">
        <f aca="false">INDEX(Participants!$G$5:$G$13,Calculs!$C65,1)</f>
        <v/>
      </c>
      <c r="H21" s="37" t="str">
        <f aca="false">IF(INDEX(Participants!$F$5:$F$13,Calculs!$M65,1)="","",INDEX(Participants!$F$5:$F$13,Calculs!$M65,1))</f>
        <v/>
      </c>
      <c r="I21" s="40"/>
      <c r="J21" s="34"/>
    </row>
    <row r="22" customFormat="false" ht="15.6" hidden="false" customHeight="true" outlineLevel="0" collapsed="false">
      <c r="A22" s="36"/>
      <c r="B22" s="31" t="n">
        <v>3</v>
      </c>
      <c r="C22" s="41"/>
      <c r="D22" s="32" t="str">
        <f aca="false">INDEX(Participants!$G$5:$G$13,Calculs!$B66,1)</f>
        <v/>
      </c>
      <c r="E22" s="42" t="str">
        <f aca="false">IF(INDEX(Participants!$F$5:$F$13,Calculs!$L66,1)="","",INDEX(Participants!$F$5:$F$13,Calculs!$L66,1))</f>
        <v/>
      </c>
      <c r="F22" s="41"/>
      <c r="G22" s="43" t="str">
        <f aca="false">INDEX(Participants!$G$5:$G$13,Calculs!$C66,1)</f>
        <v/>
      </c>
      <c r="H22" s="37" t="str">
        <f aca="false">IF(INDEX(Participants!$F$5:$F$13,Calculs!$M66,1)="","",INDEX(Participants!$F$5:$F$13,Calculs!$M66,1))</f>
        <v/>
      </c>
      <c r="I22" s="41"/>
      <c r="J22" s="34"/>
    </row>
    <row r="23" customFormat="false" ht="15.6" hidden="false" customHeight="true" outlineLevel="0" collapsed="false">
      <c r="A23" s="26" t="s">
        <v>9</v>
      </c>
      <c r="B23" s="26" t="s">
        <v>10</v>
      </c>
      <c r="C23" s="27"/>
      <c r="D23" s="28" t="s">
        <v>11</v>
      </c>
      <c r="E23" s="28" t="s">
        <v>6</v>
      </c>
      <c r="F23" s="26" t="s">
        <v>12</v>
      </c>
      <c r="G23" s="29" t="s">
        <v>13</v>
      </c>
      <c r="H23" s="29" t="s">
        <v>6</v>
      </c>
      <c r="I23" s="27"/>
      <c r="J23" s="26" t="s">
        <v>14</v>
      </c>
    </row>
    <row r="24" customFormat="false" ht="15.6" hidden="false" customHeight="true" outlineLevel="0" collapsed="false">
      <c r="A24" s="30" t="n">
        <v>12</v>
      </c>
      <c r="B24" s="31" t="n">
        <v>1</v>
      </c>
      <c r="C24" s="38"/>
      <c r="D24" s="32" t="str">
        <f aca="false">INDEX(Participants!$G$5:$G$13,Calculs!$B68,1)</f>
        <v/>
      </c>
      <c r="E24" s="42" t="str">
        <f aca="false">IF(INDEX(Participants!$F$5:$F$13,Calculs!$L68,1)="","",INDEX(Participants!$F$5:$F$13,Calculs!$L68,1))</f>
        <v/>
      </c>
      <c r="F24" s="38"/>
      <c r="G24" s="43" t="str">
        <f aca="false">INDEX(Participants!$G$5:$G$13,Calculs!$C68,1)</f>
        <v/>
      </c>
      <c r="H24" s="33" t="str">
        <f aca="false">IF(INDEX(Participants!$F$5:$F$13,Calculs!$M68,1)="","",INDEX(Participants!$F$5:$F$13,Calculs!$M68,1))</f>
        <v/>
      </c>
      <c r="I24" s="38"/>
      <c r="J24" s="34"/>
    </row>
    <row r="25" customFormat="false" ht="15.6" hidden="false" customHeight="true" outlineLevel="0" collapsed="false">
      <c r="A25" s="35"/>
      <c r="B25" s="31" t="n">
        <v>2</v>
      </c>
      <c r="C25" s="40"/>
      <c r="D25" s="32" t="str">
        <f aca="false">INDEX(Participants!$G$5:$G$13,Calculs!$B69,1)</f>
        <v/>
      </c>
      <c r="E25" s="42" t="str">
        <f aca="false">IF(INDEX(Participants!$F$5:$F$13,Calculs!$L69,1)="","",INDEX(Participants!$F$5:$F$13,Calculs!$L69,1))</f>
        <v/>
      </c>
      <c r="F25" s="40"/>
      <c r="G25" s="43" t="str">
        <f aca="false">INDEX(Participants!$G$5:$G$13,Calculs!$C69,1)</f>
        <v/>
      </c>
      <c r="H25" s="33" t="str">
        <f aca="false">IF(INDEX(Participants!$F$5:$F$13,Calculs!$M69,1)="","",INDEX(Participants!$F$5:$F$13,Calculs!$M69,1))</f>
        <v/>
      </c>
      <c r="I25" s="40"/>
      <c r="J25" s="34"/>
    </row>
    <row r="26" customFormat="false" ht="15.6" hidden="false" customHeight="true" outlineLevel="0" collapsed="false">
      <c r="A26" s="36"/>
      <c r="B26" s="31" t="n">
        <v>3</v>
      </c>
      <c r="C26" s="41"/>
      <c r="D26" s="32" t="str">
        <f aca="false">INDEX(Participants!$G$5:$G$13,Calculs!$B70,1)</f>
        <v/>
      </c>
      <c r="E26" s="42" t="str">
        <f aca="false">IF(INDEX(Participants!$F$5:$F$13,Calculs!$L70,1)="","",INDEX(Participants!$F$5:$F$13,Calculs!$L70,1))</f>
        <v/>
      </c>
      <c r="F26" s="41"/>
      <c r="G26" s="43" t="str">
        <f aca="false">INDEX(Participants!$G$5:$G$13,Calculs!$C70,1)</f>
        <v/>
      </c>
      <c r="H26" s="33" t="str">
        <f aca="false">IF(INDEX(Participants!$F$5:$F$13,Calculs!$M70,1)="","",INDEX(Participants!$F$5:$F$13,Calculs!$M70,1))</f>
        <v/>
      </c>
      <c r="I26" s="41"/>
      <c r="J26" s="34"/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A2:J2"/>
  </mergeCells>
  <dataValidations count="1">
    <dataValidation allowBlank="true" operator="equal" showDropDown="false" showErrorMessage="true" showInputMessage="false" sqref="J4:J6 J8:J10 J12:J14 J16:J18 J20:J22 J24:J26" type="list">
      <formula1>"B,J"</formula1>
      <formula2>0</formula2>
    </dataValidation>
  </dataValidations>
  <printOptions headings="false" gridLines="false" gridLinesSet="true" horizontalCentered="false" verticalCentered="false"/>
  <pageMargins left="0.5" right="0.5" top="0.75" bottom="0.75" header="0.511805555555555" footer="0.2777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&amp;L&amp;11 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W1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3" activeCellId="0" sqref="M3"/>
    </sheetView>
  </sheetViews>
  <sheetFormatPr defaultRowHeight="12.8" zeroHeight="false" outlineLevelRow="0" outlineLevelCol="0"/>
  <cols>
    <col collapsed="false" customWidth="true" hidden="false" outlineLevel="0" max="1" min="1" style="1" width="8.09"/>
    <col collapsed="false" customWidth="true" hidden="false" outlineLevel="0" max="2" min="2" style="1" width="26.53"/>
    <col collapsed="false" customWidth="true" hidden="false" outlineLevel="0" max="3" min="3" style="1" width="3.23"/>
    <col collapsed="false" customWidth="true" hidden="false" outlineLevel="0" max="12" min="4" style="1" width="3.57"/>
    <col collapsed="false" customWidth="true" hidden="false" outlineLevel="0" max="13" min="13" style="1" width="6.35"/>
    <col collapsed="false" customWidth="true" hidden="false" outlineLevel="0" max="14" min="14" style="1" width="7.68"/>
    <col collapsed="false" customWidth="true" hidden="false" outlineLevel="0" max="15" min="15" style="1" width="7.01"/>
    <col collapsed="false" customWidth="true" hidden="false" outlineLevel="0" max="16" min="16" style="1" width="7.68"/>
    <col collapsed="false" customWidth="true" hidden="true" outlineLevel="0" max="18" min="17" style="1" width="8.48"/>
    <col collapsed="false" customWidth="true" hidden="true" outlineLevel="0" max="19" min="19" style="1" width="6.61"/>
    <col collapsed="false" customWidth="true" hidden="true" outlineLevel="0" max="20" min="20" style="1" width="3.78"/>
    <col collapsed="false" customWidth="true" hidden="true" outlineLevel="0" max="21" min="21" style="1" width="26.97"/>
    <col collapsed="false" customWidth="true" hidden="false" outlineLevel="0" max="256" min="22" style="1" width="26.43"/>
    <col collapsed="false" customWidth="true" hidden="false" outlineLevel="0" max="1023" min="257" style="0" width="26.43"/>
    <col collapsed="false" customWidth="false" hidden="false" outlineLevel="0" max="1025" min="1024" style="0" width="11.52"/>
  </cols>
  <sheetData>
    <row r="1" customFormat="false" ht="84.8" hidden="false" customHeight="true" outlineLevel="0" collapsed="false"/>
    <row r="2" customFormat="false" ht="147.4" hidden="false" customHeight="true" outlineLevel="0" collapsed="false">
      <c r="B2" s="45" t="s">
        <v>16</v>
      </c>
      <c r="C2" s="45"/>
      <c r="D2" s="46" t="str">
        <f aca="false">$B3</f>
        <v/>
      </c>
      <c r="E2" s="47" t="str">
        <f aca="false">$B4</f>
        <v/>
      </c>
      <c r="F2" s="47" t="str">
        <f aca="false">$B5</f>
        <v/>
      </c>
      <c r="G2" s="47" t="str">
        <f aca="false">$B6</f>
        <v/>
      </c>
      <c r="H2" s="47" t="str">
        <f aca="false">$B7</f>
        <v/>
      </c>
      <c r="I2" s="47" t="str">
        <f aca="false">$B8</f>
        <v/>
      </c>
      <c r="J2" s="47" t="str">
        <f aca="false">$B9</f>
        <v/>
      </c>
      <c r="K2" s="47" t="str">
        <f aca="false">$B10</f>
        <v/>
      </c>
      <c r="L2" s="47" t="str">
        <f aca="false">$B11</f>
        <v/>
      </c>
      <c r="M2" s="48" t="s">
        <v>17</v>
      </c>
      <c r="N2" s="49" t="s">
        <v>18</v>
      </c>
      <c r="O2" s="50" t="s">
        <v>19</v>
      </c>
      <c r="P2" s="51" t="s">
        <v>20</v>
      </c>
      <c r="R2" s="52"/>
      <c r="S2" s="53"/>
      <c r="T2" s="53"/>
      <c r="U2" s="54" t="s">
        <v>21</v>
      </c>
      <c r="V2" s="55"/>
    </row>
    <row r="3" customFormat="false" ht="19.9" hidden="false" customHeight="true" outlineLevel="0" collapsed="false">
      <c r="B3" s="56" t="str">
        <f aca="false">Participants!$G5</f>
        <v/>
      </c>
      <c r="C3" s="56"/>
      <c r="D3" s="57"/>
      <c r="E3" s="58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F3" s="59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G3" s="59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H3" s="59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I3" s="58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J3" s="59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K3" s="59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L3" s="58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M3" s="60"/>
      <c r="N3" s="61" t="str">
        <f aca="false">IF(AND($D3="",$E3="",$F3="",$G3="",$H3="",$I3="",$J3="",$K3="",$L3=""),"",SUM($D3:$M3))</f>
        <v/>
      </c>
      <c r="O3" s="62" t="str">
        <f aca="false">IF($N3="","",ROUND(100*SUM($D3:$M3)/COUNT($D3:$L3),1))</f>
        <v/>
      </c>
      <c r="P3" s="63" t="str">
        <f aca="false">IF($S$13=0,"",IF($N3="","",INDEX($T$3:$T$11,MATCH($O3,$S$3:$S$11,0),1)))</f>
        <v/>
      </c>
      <c r="R3" s="64" t="n">
        <f aca="false">COUNTIF(Calculs!$N$24:$N$71,CONCATENATE("=",Calculs!$A3))</f>
        <v>0</v>
      </c>
      <c r="S3" s="65" t="e">
        <f aca="false">LARGE($O$3:$O$11,$T3)</f>
        <v>#VALUE!</v>
      </c>
      <c r="T3" s="65" t="n">
        <v>1</v>
      </c>
      <c r="U3" s="66" t="str">
        <f aca="false">IF(Calculs!$N$75=Calculs!$O$76,INDEX($B$3:$B$11,MATCH($T3,$P$3:$P$11,0),1),"")</f>
        <v/>
      </c>
      <c r="V3" s="55"/>
      <c r="W3" s="0"/>
    </row>
    <row r="4" customFormat="false" ht="19.9" hidden="false" customHeight="true" outlineLevel="0" collapsed="false">
      <c r="B4" s="67" t="str">
        <f aca="false">Participants!$G6</f>
        <v/>
      </c>
      <c r="C4" s="67"/>
      <c r="D4" s="68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E4" s="69"/>
      <c r="F4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G4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H4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I4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J4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K4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L4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M4" s="71"/>
      <c r="N4" s="72" t="str">
        <f aca="false">IF(AND($D4="",$E4="",$F4="",$G4="",$H4="",$I4="",$J4="",$K4="",$L4=""),"",SUM($D4:$M4))</f>
        <v/>
      </c>
      <c r="O4" s="70" t="str">
        <f aca="false">IF($N4="","",ROUND(100*SUM($D4:$M4)/COUNT($D4:$L4),1))</f>
        <v/>
      </c>
      <c r="P4" s="73" t="str">
        <f aca="false">IF($S$13=0,"",IF($N4="","",INDEX($T$3:$T$11,MATCH($O4,$S$3:$S$11,0),1)))</f>
        <v/>
      </c>
      <c r="R4" s="64" t="n">
        <f aca="false">COUNTIF(Calculs!$N$24:$N$71,CONCATENATE("=",Calculs!$A4))</f>
        <v>0</v>
      </c>
      <c r="S4" s="65" t="e">
        <f aca="false">LARGE($O$3:$O$11,$T4)</f>
        <v>#VALUE!</v>
      </c>
      <c r="T4" s="65" t="n">
        <v>2</v>
      </c>
      <c r="U4" s="66" t="str">
        <f aca="false">IF(Calculs!$N$75=Calculs!$O$76,INDEX($B$3:$B$11,MATCH($T4,$P$3:$P$11,0),1),"")</f>
        <v/>
      </c>
      <c r="V4" s="55"/>
    </row>
    <row r="5" customFormat="false" ht="19.9" hidden="false" customHeight="true" outlineLevel="0" collapsed="false">
      <c r="B5" s="74" t="str">
        <f aca="false">Participants!$G7</f>
        <v/>
      </c>
      <c r="C5" s="74"/>
      <c r="D5" s="68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E5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F5" s="69"/>
      <c r="G5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H5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I5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J5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K5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L5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M5" s="75"/>
      <c r="N5" s="68" t="str">
        <f aca="false">IF(AND($D5="",$E5="",$F5="",$G5="",$H5="",$I5="",$J5="",$K5="",$L5=""),"",SUM($D5:$M5))</f>
        <v/>
      </c>
      <c r="O5" s="70" t="str">
        <f aca="false">IF($N5="","",ROUND(100*SUM($D5:$M5)/COUNT($D5:$L5),1))</f>
        <v/>
      </c>
      <c r="P5" s="76" t="str">
        <f aca="false">IF($S$13=0,"",IF($N5="","",INDEX($T$3:$T$11,MATCH($O5,$S$3:$S$11,0),1)))</f>
        <v/>
      </c>
      <c r="R5" s="64" t="n">
        <f aca="false">COUNTIF(Calculs!$N$24:$N$71,CONCATENATE("=",Calculs!$A5))</f>
        <v>0</v>
      </c>
      <c r="S5" s="65" t="e">
        <f aca="false">LARGE($O$3:$O$11,$T5)</f>
        <v>#VALUE!</v>
      </c>
      <c r="T5" s="65" t="n">
        <v>3</v>
      </c>
      <c r="U5" s="66" t="str">
        <f aca="false">IF(Calculs!$N$75=Calculs!$O$76,INDEX($B$3:$B$11,MATCH($T5,$P$3:$P$11,0),1),"")</f>
        <v/>
      </c>
      <c r="V5" s="55"/>
    </row>
    <row r="6" customFormat="false" ht="19.9" hidden="false" customHeight="true" outlineLevel="0" collapsed="false">
      <c r="B6" s="74" t="str">
        <f aca="false">Participants!$G8</f>
        <v/>
      </c>
      <c r="C6" s="74"/>
      <c r="D6" s="68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E6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F6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G6" s="69"/>
      <c r="H6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I6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J6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K6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L6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M6" s="75"/>
      <c r="N6" s="68" t="str">
        <f aca="false">IF(AND($D6="",$E6="",$F6="",$G6="",$H6="",$I6="",$J6="",$K6="",$L6=""),"",SUM($D6:$M6))</f>
        <v/>
      </c>
      <c r="O6" s="70" t="str">
        <f aca="false">IF($N6="","",ROUND(100*SUM($D6:$M6)/COUNT($D6:$L6),1))</f>
        <v/>
      </c>
      <c r="P6" s="76" t="str">
        <f aca="false">IF($S$13=0,"",IF($N6="","",INDEX($T$3:$T$11,MATCH($O6,$S$3:$S$11,0),1)))</f>
        <v/>
      </c>
      <c r="R6" s="64" t="n">
        <f aca="false">COUNTIF(Calculs!$N$24:$N$71,CONCATENATE("=",Calculs!$A6))</f>
        <v>0</v>
      </c>
      <c r="S6" s="65" t="e">
        <f aca="false">LARGE($O$3:$O$11,$T6)</f>
        <v>#VALUE!</v>
      </c>
      <c r="T6" s="65" t="n">
        <v>4</v>
      </c>
      <c r="U6" s="66" t="str">
        <f aca="false">IF(Calculs!$N$75=Calculs!$O$76,INDEX($B$3:$B$11,MATCH($T6,$P$3:$P$11,0),1),"")</f>
        <v/>
      </c>
      <c r="V6" s="55"/>
    </row>
    <row r="7" customFormat="false" ht="19.9" hidden="false" customHeight="true" outlineLevel="0" collapsed="false">
      <c r="B7" s="74" t="str">
        <f aca="false">Participants!$G9</f>
        <v/>
      </c>
      <c r="C7" s="74"/>
      <c r="D7" s="68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E7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F7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G7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H7" s="69"/>
      <c r="I7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J7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K7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L7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M7" s="75"/>
      <c r="N7" s="68" t="str">
        <f aca="false">IF(AND($D7="",$E7="",$F7="",$G7="",$H7="",$I7="",$J7="",$K7="",$L7=""),"",SUM($D7:$M7))</f>
        <v/>
      </c>
      <c r="O7" s="70" t="str">
        <f aca="false">IF($N7="","",ROUND(100*SUM($D7:$M7)/COUNT($D7:$L7),1))</f>
        <v/>
      </c>
      <c r="P7" s="76" t="str">
        <f aca="false">IF($S$13=0,"",IF($N7="","",INDEX($T$3:$T$11,MATCH($O7,$S$3:$S$11,0),1)))</f>
        <v/>
      </c>
      <c r="R7" s="64" t="n">
        <f aca="false">COUNTIF(Calculs!$N$24:$N$71,CONCATENATE("=",Calculs!$A7))</f>
        <v>0</v>
      </c>
      <c r="S7" s="65" t="e">
        <f aca="false">LARGE($O$3:$O$11,$T7)</f>
        <v>#VALUE!</v>
      </c>
      <c r="T7" s="65" t="n">
        <v>5</v>
      </c>
      <c r="U7" s="66" t="str">
        <f aca="false">IF(Calculs!$N$75=Calculs!$O$76,INDEX($B$3:$B$11,MATCH($T7,$P$3:$P$11,0),1),"")</f>
        <v/>
      </c>
      <c r="V7" s="55"/>
    </row>
    <row r="8" customFormat="false" ht="19.9" hidden="false" customHeight="true" outlineLevel="0" collapsed="false">
      <c r="B8" s="74" t="str">
        <f aca="false">Participants!$G10</f>
        <v/>
      </c>
      <c r="C8" s="74"/>
      <c r="D8" s="68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E8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F8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G8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H8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I8" s="69"/>
      <c r="J8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K8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L8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M8" s="75"/>
      <c r="N8" s="68" t="str">
        <f aca="false">IF(AND($D8="",$E8="",$F8="",$G8="",$H8="",$I8="",$J8="",$K8="",$L8=""),"",SUM($D8:$M8))</f>
        <v/>
      </c>
      <c r="O8" s="70" t="str">
        <f aca="false">IF($N8="","",ROUND(100*SUM($D8:$M8)/COUNT($D8:$L8),1))</f>
        <v/>
      </c>
      <c r="P8" s="76" t="str">
        <f aca="false">IF($S$13=0,"",IF($N8="","",INDEX($T$3:$T$11,MATCH($O8,$S$3:$S$11,0),1)))</f>
        <v/>
      </c>
      <c r="R8" s="64" t="n">
        <f aca="false">COUNTIF(Calculs!$N$24:$N$71,CONCATENATE("=",Calculs!$A8))</f>
        <v>0</v>
      </c>
      <c r="S8" s="65" t="e">
        <f aca="false">LARGE($O$3:$O$11,$T8)</f>
        <v>#VALUE!</v>
      </c>
      <c r="T8" s="65" t="n">
        <v>6</v>
      </c>
      <c r="U8" s="66" t="str">
        <f aca="false">IF(Calculs!$N$75=Calculs!$O$76,INDEX($B$3:$B$11,MATCH($T8,$P$3:$P$11,0),1),"")</f>
        <v/>
      </c>
      <c r="V8" s="55"/>
    </row>
    <row r="9" customFormat="false" ht="19.9" hidden="false" customHeight="true" outlineLevel="0" collapsed="false">
      <c r="B9" s="74" t="str">
        <f aca="false">Participants!$G11</f>
        <v/>
      </c>
      <c r="C9" s="74"/>
      <c r="D9" s="68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E9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F9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G9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H9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I9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J9" s="69"/>
      <c r="K9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L9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M9" s="75"/>
      <c r="N9" s="68" t="str">
        <f aca="false">IF(AND($D9="",$E9="",$F9="",$G9="",$H9="",$I9="",$J9="",$K9="",$L9=""),"",SUM($D9:$M9))</f>
        <v/>
      </c>
      <c r="O9" s="70" t="str">
        <f aca="false">IF($N9="","",ROUND(100*SUM($D9:$M9)/COUNT($D9:$L9),1))</f>
        <v/>
      </c>
      <c r="P9" s="76" t="str">
        <f aca="false">IF($S$13=0,"",IF($N9="","",INDEX($T$3:$T$11,MATCH($O9,$S$3:$S$11,0),1)))</f>
        <v/>
      </c>
      <c r="R9" s="64" t="n">
        <f aca="false">COUNTIF(Calculs!$N$24:$N$71,CONCATENATE("=",Calculs!$A9))</f>
        <v>0</v>
      </c>
      <c r="S9" s="65" t="e">
        <f aca="false">LARGE($O$3:$O$11,$T9)</f>
        <v>#VALUE!</v>
      </c>
      <c r="T9" s="65" t="n">
        <v>7</v>
      </c>
      <c r="U9" s="66" t="str">
        <f aca="false">IF(Calculs!$N$75=Calculs!$O$76,INDEX($B$3:$B$11,MATCH($T9,$P$3:$P$11,0),1),"")</f>
        <v/>
      </c>
      <c r="V9" s="55"/>
    </row>
    <row r="10" customFormat="false" ht="19.9" hidden="false" customHeight="true" outlineLevel="0" collapsed="false">
      <c r="B10" s="74" t="str">
        <f aca="false">Participants!$G12</f>
        <v/>
      </c>
      <c r="C10" s="74"/>
      <c r="D10" s="68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E10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F10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G10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H10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I10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J10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K10" s="69"/>
      <c r="L10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M10" s="75"/>
      <c r="N10" s="68" t="str">
        <f aca="false">IF(AND($D10="",$E10="",$F10="",$G10="",$H10="",$I10="",$J10="",$K10="",$L10=""),"",SUM($D10:$M10))</f>
        <v/>
      </c>
      <c r="O10" s="70" t="str">
        <f aca="false">IF($N10="","",ROUND(100*SUM($D10:$M10)/COUNT($D10:$L10),1))</f>
        <v/>
      </c>
      <c r="P10" s="76" t="str">
        <f aca="false">IF($S$13=0,"",IF($N10="","",INDEX($T$3:$T$11,MATCH($O10,$S$3:$S$11,0),1)))</f>
        <v/>
      </c>
      <c r="R10" s="64" t="n">
        <f aca="false">COUNTIF(Calculs!$N$24:$N$71,CONCATENATE("=",Calculs!$A10))</f>
        <v>0</v>
      </c>
      <c r="S10" s="65" t="e">
        <f aca="false">LARGE($O$3:$O$11,$T10)</f>
        <v>#VALUE!</v>
      </c>
      <c r="T10" s="65" t="n">
        <v>8</v>
      </c>
      <c r="U10" s="66" t="str">
        <f aca="false">IF(Calculs!$N$75=Calculs!$O$76,INDEX($B$3:$B$11,MATCH($T10,$P$3:$P$11,0),1),"")</f>
        <v/>
      </c>
      <c r="V10" s="55"/>
    </row>
    <row r="11" customFormat="false" ht="19.9" hidden="false" customHeight="true" outlineLevel="0" collapsed="false">
      <c r="B11" s="77" t="str">
        <f aca="false">Participants!$G13</f>
        <v/>
      </c>
      <c r="C11" s="77"/>
      <c r="D11" s="78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E11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F11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G11" s="70" t="str">
        <f aca="false">IF(INDEX(Calculs!$N$24:$N$72,MATCH(CONCATENATE(CHOOSE(ROW()-1,"A","B","C","D","E","F","G","H","I","J"),COLUMN()-1," ",CHOOSE(COLUMN()-2,"A","B","C","D","E","F","G","H","I","J"),ROW()),Calculs!$R$24:$R$72,0),1)="","",IF(INDEX(Calculs!$N$24:$N$72,MATCH(CONCATENATE(CHOOSE(ROW()-1,"A","B","C","D","E","F","G","H","I","J"),COLUMN()-1," ",CHOOSE(COLUMN()-2,"A","B","C","D","E","F","G","H","I","J"),ROW()),Calculs!$R$24:$R$72,0),1)=(ROW()-2),1,0))</f>
        <v/>
      </c>
      <c r="H11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I11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J11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K11" s="70" t="str">
        <f aca="false">IF(INDEX(Calculs!$N$24:$N$72,MATCH(CONCATENATE(CHOOSE(COLUMN()-2,"A","B","C","D","E","F","G","H","I","J"),ROW()," ",CHOOSE(ROW()-1,"A","B","C","D","E","F","G","H","I","J"),COLUMN()-1),Calculs!$R$24:$R$72,0),1)="","",IF(INDEX(Calculs!$N$24:$N$72,MATCH(CONCATENATE(CHOOSE(COLUMN()-2,"A","B","C","D","E","F","G","H","I","J"),ROW()," ",CHOOSE(ROW()-1,"A","B","C","D","E","F","G","H","I","J"),COLUMN()-1),Calculs!$R$24:$R$72,0),1)=(ROW()-2),1,0))</f>
        <v/>
      </c>
      <c r="L11" s="69"/>
      <c r="M11" s="75"/>
      <c r="N11" s="68" t="str">
        <f aca="false">IF(AND($D11="",$E11="",$F11="",$G11="",$H11="",$I11="",$J11="",$K11="",$L11=""),"",SUM($D11:$M11))</f>
        <v/>
      </c>
      <c r="O11" s="70" t="str">
        <f aca="false">IF($N11="","",ROUND(100*SUM($D11:$M11)/COUNT($D11:$L11),1))</f>
        <v/>
      </c>
      <c r="P11" s="76" t="str">
        <f aca="false">IF($S$13=0,"",IF($N11="","",INDEX($T$3:$T$11,MATCH($O11,$S$3:$S$11,0),1)))</f>
        <v/>
      </c>
      <c r="R11" s="64" t="n">
        <f aca="false">COUNTIF(Calculs!$N$24:$N$71,CONCATENATE("=",Calculs!$A11))</f>
        <v>0</v>
      </c>
      <c r="S11" s="65" t="e">
        <f aca="false">LARGE($O$3:$O$11,$T11)</f>
        <v>#VALUE!</v>
      </c>
      <c r="T11" s="65" t="n">
        <v>9</v>
      </c>
      <c r="U11" s="66" t="str">
        <f aca="false">IF(Calculs!$N$75=Calculs!$O$76,INDEX($B$3:$B$11,MATCH($T11,$P$3:$P$11,0),1),"")</f>
        <v/>
      </c>
      <c r="V11" s="55"/>
    </row>
    <row r="12" customFormat="false" ht="19.9" hidden="false" customHeight="true" outlineLevel="0" collapsed="false">
      <c r="B12" s="79" t="str">
        <f aca="false">CONCATENATE("Résultat ",IF(Calculs!$N$75=Calculs!$O$76,"définitif ","provisoire "),"après ",Calculs!N75,IF(Calculs!$N$75&gt;1," matchs "," match "),"/",Calculs!$O$76)</f>
        <v>Résultat provisoire après 0 match /36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81"/>
      <c r="P12" s="82"/>
      <c r="Q12" s="83"/>
      <c r="R12" s="84"/>
      <c r="S12" s="84"/>
      <c r="T12" s="84"/>
      <c r="U12" s="85"/>
    </row>
    <row r="13" customFormat="false" ht="19.5" hidden="true" customHeight="true" outlineLevel="0" collapsed="false">
      <c r="B13" s="86"/>
      <c r="C13" s="8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4"/>
      <c r="S13" s="84" t="n">
        <f aca="false">COUNT($S$3:$S$11)</f>
        <v>0</v>
      </c>
      <c r="T13" s="84"/>
      <c r="U13" s="85"/>
    </row>
  </sheetData>
  <sheetProtection sheet="true" objects="true" scenarios="true" selectLockedCells="true"/>
  <mergeCells count="10"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rintOptions headings="false" gridLines="false" gridLinesSet="true" horizontalCentered="false" verticalCentered="false"/>
  <pageMargins left="1" right="1" top="0.984027777777778" bottom="0.999305555555556" header="0.511805555555555" footer="0.2777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Roman,Normal"JPvC&amp;C&amp;"Times New Roman,Normal"&amp;12&amp;A&amp;R&amp;"Times New Roman,Normal"&amp;12&amp;F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6" colorId="64" zoomScale="100" zoomScaleNormal="100" zoomScalePageLayoutView="100" workbookViewId="0">
      <selection pane="topLeft" activeCell="B17" activeCellId="0" sqref="B17"/>
    </sheetView>
  </sheetViews>
  <sheetFormatPr defaultRowHeight="12.75" zeroHeight="false" outlineLevelRow="0" outlineLevelCol="0"/>
  <cols>
    <col collapsed="false" customWidth="true" hidden="false" outlineLevel="0" max="1" min="1" style="1" width="16.6"/>
    <col collapsed="false" customWidth="true" hidden="false" outlineLevel="0" max="2" min="2" style="1" width="6.74"/>
    <col collapsed="false" customWidth="true" hidden="false" outlineLevel="0" max="3" min="3" style="1" width="1.47"/>
    <col collapsed="false" customWidth="true" hidden="false" outlineLevel="0" max="4" min="4" style="1" width="31.96"/>
    <col collapsed="false" customWidth="true" hidden="false" outlineLevel="0" max="5" min="5" style="1" width="1.47"/>
    <col collapsed="false" customWidth="true" hidden="false" outlineLevel="0" max="6" min="6" style="1" width="7.68"/>
    <col collapsed="false" customWidth="true" hidden="false" outlineLevel="0" max="257" min="7" style="1" width="6.74"/>
    <col collapsed="false" customWidth="true" hidden="false" outlineLevel="0" max="1025" min="258" style="0" width="6.74"/>
  </cols>
  <sheetData>
    <row r="1" customFormat="false" ht="253.35" hidden="false" customHeight="true" outlineLevel="0" collapsed="false"/>
    <row r="2" customFormat="false" ht="19.7" hidden="false" customHeight="true" outlineLevel="0" collapsed="false">
      <c r="B2" s="25" t="s">
        <v>21</v>
      </c>
      <c r="C2" s="25"/>
      <c r="D2" s="25"/>
      <c r="E2" s="25"/>
      <c r="F2" s="25"/>
    </row>
    <row r="3" customFormat="false" ht="20.65" hidden="false" customHeight="true" outlineLevel="0" collapsed="false">
      <c r="B3" s="11" t="s">
        <v>22</v>
      </c>
      <c r="C3" s="89"/>
      <c r="D3" s="11" t="s">
        <v>5</v>
      </c>
      <c r="E3" s="89"/>
      <c r="F3" s="11" t="s">
        <v>23</v>
      </c>
    </row>
    <row r="4" customFormat="false" ht="20.65" hidden="false" customHeight="true" outlineLevel="0" collapsed="false">
      <c r="B4" s="14" t="n">
        <v>1</v>
      </c>
      <c r="C4" s="90"/>
      <c r="D4" s="91" t="str">
        <f aca="false">IF(ISERROR(Résultats!$U3),"",IF(Résultats!$U3="","",Résultats!$U3))</f>
        <v/>
      </c>
      <c r="E4" s="90"/>
      <c r="F4" s="92" t="str">
        <f aca="false">IF($D4="","",INDEX(Résultats!$N$3:$N$11,MATCH(Résultats!$T3,Résultats!$P$3:$P$11,0),1))</f>
        <v/>
      </c>
    </row>
    <row r="5" customFormat="false" ht="20.65" hidden="false" customHeight="true" outlineLevel="0" collapsed="false">
      <c r="B5" s="14" t="n">
        <v>2</v>
      </c>
      <c r="C5" s="93"/>
      <c r="D5" s="91" t="str">
        <f aca="false">IF(ISERROR(Résultats!$U4),"",IF(Résultats!$U4="","",Résultats!$U4))</f>
        <v/>
      </c>
      <c r="E5" s="93"/>
      <c r="F5" s="92" t="str">
        <f aca="false">IF($D5="","",INDEX(Résultats!$N$3:$N$11,MATCH(Résultats!$T4,Résultats!$P$3:$P$11,0),1))</f>
        <v/>
      </c>
    </row>
    <row r="6" customFormat="false" ht="20.65" hidden="false" customHeight="true" outlineLevel="0" collapsed="false">
      <c r="B6" s="14" t="n">
        <v>3</v>
      </c>
      <c r="C6" s="93"/>
      <c r="D6" s="91" t="str">
        <f aca="false">IF(ISERROR(Résultats!$U5),"",IF(Résultats!$U5="","",Résultats!$U5))</f>
        <v/>
      </c>
      <c r="E6" s="93"/>
      <c r="F6" s="92" t="str">
        <f aca="false">IF($D6="","",INDEX(Résultats!$N$3:$N$11,MATCH(Résultats!$T5,Résultats!$P$3:$P$11,0),1))</f>
        <v/>
      </c>
    </row>
    <row r="7" customFormat="false" ht="20.65" hidden="false" customHeight="true" outlineLevel="0" collapsed="false">
      <c r="B7" s="14" t="n">
        <v>4</v>
      </c>
      <c r="C7" s="93"/>
      <c r="D7" s="91" t="str">
        <f aca="false">IF(ISERROR(Résultats!$U6),"",IF(Résultats!$U6="","",Résultats!$U6))</f>
        <v/>
      </c>
      <c r="E7" s="93"/>
      <c r="F7" s="92" t="str">
        <f aca="false">IF($D7="","",INDEX(Résultats!$N$3:$N$11,MATCH(Résultats!$T6,Résultats!$P$3:$P$11,0),1))</f>
        <v/>
      </c>
    </row>
    <row r="8" customFormat="false" ht="20.65" hidden="false" customHeight="true" outlineLevel="0" collapsed="false">
      <c r="B8" s="14" t="n">
        <v>5</v>
      </c>
      <c r="C8" s="93"/>
      <c r="D8" s="91" t="str">
        <f aca="false">IF(ISERROR(Résultats!$U7),"",IF(Résultats!$U7="","",Résultats!$U7))</f>
        <v/>
      </c>
      <c r="E8" s="93"/>
      <c r="F8" s="92" t="str">
        <f aca="false">IF($D8="","",INDEX(Résultats!$N$3:$N$11,MATCH(Résultats!$T7,Résultats!$P$3:$P$11,0),1))</f>
        <v/>
      </c>
    </row>
    <row r="9" customFormat="false" ht="20.65" hidden="false" customHeight="true" outlineLevel="0" collapsed="false">
      <c r="B9" s="14" t="n">
        <v>6</v>
      </c>
      <c r="C9" s="93"/>
      <c r="D9" s="91" t="str">
        <f aca="false">IF(ISERROR(Résultats!$U8),"",IF(Résultats!$U8="","",Résultats!$U8))</f>
        <v/>
      </c>
      <c r="E9" s="93"/>
      <c r="F9" s="92" t="str">
        <f aca="false">IF($D9="","",INDEX(Résultats!$N$3:$N$11,MATCH(Résultats!$T8,Résultats!$P$3:$P$11,0),1))</f>
        <v/>
      </c>
    </row>
    <row r="10" customFormat="false" ht="20.65" hidden="false" customHeight="true" outlineLevel="0" collapsed="false">
      <c r="B10" s="14" t="n">
        <v>7</v>
      </c>
      <c r="C10" s="93"/>
      <c r="D10" s="91" t="str">
        <f aca="false">IF(ISERROR(Résultats!$U9),"",IF(Résultats!$U9="","",Résultats!$U9))</f>
        <v/>
      </c>
      <c r="E10" s="93"/>
      <c r="F10" s="92" t="str">
        <f aca="false">IF($D10="","",INDEX(Résultats!$N$3:$N$11,MATCH(Résultats!$T9,Résultats!$P$3:$P$11,0),1))</f>
        <v/>
      </c>
    </row>
    <row r="11" customFormat="false" ht="20.65" hidden="false" customHeight="true" outlineLevel="0" collapsed="false">
      <c r="B11" s="14" t="n">
        <v>8</v>
      </c>
      <c r="C11" s="93"/>
      <c r="D11" s="91" t="str">
        <f aca="false">IF(ISERROR(Résultats!$U10),"",IF(Résultats!$U10="","",Résultats!$U10))</f>
        <v/>
      </c>
      <c r="E11" s="93"/>
      <c r="F11" s="92" t="str">
        <f aca="false">IF($D11="","",INDEX(Résultats!$N$3:$N$11,MATCH(Résultats!$T10,Résultats!$P$3:$P$11,0),1))</f>
        <v/>
      </c>
    </row>
    <row r="12" customFormat="false" ht="20.65" hidden="false" customHeight="true" outlineLevel="0" collapsed="false">
      <c r="B12" s="14" t="n">
        <v>9</v>
      </c>
      <c r="C12" s="94"/>
      <c r="D12" s="91" t="str">
        <f aca="false">IF(ISERROR(Résultats!$U11),"",IF(Résultats!$U11="","",Résultats!$U11))</f>
        <v/>
      </c>
      <c r="E12" s="94"/>
      <c r="F12" s="92" t="str">
        <f aca="false">IF($D12="","",INDEX(Résultats!$N$3:$N$11,MATCH(Résultats!$T11,Résultats!$P$3:$P$11,0),1))</f>
        <v/>
      </c>
    </row>
    <row r="17" customFormat="false" ht="12.8" hidden="false" customHeight="false" outlineLevel="0" collapsed="false">
      <c r="A17" s="95" t="s">
        <v>24</v>
      </c>
      <c r="B17" s="96"/>
      <c r="E17" s="97" t="s">
        <v>25</v>
      </c>
    </row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5" right="0.5" top="0.75" bottom="0.763194444444444" header="0.511805555555555" footer="0.2777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Roman,Italique"JPvC&amp;R&amp;"Times New Roman,Italique"&amp;12&amp;T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8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57" min="1" style="1" width="5.66"/>
    <col collapsed="false" customWidth="true" hidden="false" outlineLevel="0" max="1025" min="258" style="0" width="5.66"/>
  </cols>
  <sheetData>
    <row r="1" customFormat="false" ht="14.65" hidden="false" customHeight="true" outlineLevel="0" collapsed="false">
      <c r="A1" s="98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customFormat="false" ht="18.6" hidden="false" customHeight="true" outlineLevel="0" collapsed="false">
      <c r="A2" s="99" t="s">
        <v>27</v>
      </c>
      <c r="B2" s="100" t="n">
        <v>1</v>
      </c>
      <c r="C2" s="100" t="n">
        <v>2</v>
      </c>
      <c r="D2" s="100" t="n">
        <v>3</v>
      </c>
      <c r="E2" s="100" t="n">
        <v>4</v>
      </c>
      <c r="F2" s="100" t="n">
        <v>5</v>
      </c>
      <c r="G2" s="100" t="n">
        <v>6</v>
      </c>
      <c r="H2" s="100" t="n">
        <v>7</v>
      </c>
      <c r="I2" s="100" t="n">
        <v>8</v>
      </c>
      <c r="J2" s="100" t="n">
        <v>9</v>
      </c>
      <c r="K2" s="84"/>
      <c r="L2" s="84"/>
      <c r="M2" s="101"/>
      <c r="N2" s="102" t="s">
        <v>28</v>
      </c>
      <c r="O2" s="102" t="s">
        <v>29</v>
      </c>
      <c r="P2" s="102" t="s">
        <v>30</v>
      </c>
      <c r="Q2" s="103"/>
      <c r="R2" s="101"/>
      <c r="S2" s="101"/>
      <c r="IW2" s="0"/>
    </row>
    <row r="3" customFormat="false" ht="18.6" hidden="false" customHeight="true" outlineLevel="0" collapsed="false">
      <c r="A3" s="104" t="n">
        <v>1</v>
      </c>
      <c r="B3" s="105"/>
      <c r="C3" s="106" t="n">
        <f aca="false">INDEX($O$24:$O$71,MATCH(CONCATENATE(CHOOSE(ROW()-1,"A","B","C","D","E","F","G","H","I","J"),COLUMN()+1," ",CHOOSE(COLUMN(),"A","B","C","D","E","F","G","H","I","J"),ROW()),$R$24:$R$737,0),1)</f>
        <v>3</v>
      </c>
      <c r="D3" s="107" t="n">
        <f aca="false">INDEX($O$24:$O$71,MATCH(CONCATENATE(CHOOSE(ROW()-1,"A","B","C","D","E","F","G","H","I","J"),COLUMN()+1," ",CHOOSE(COLUMN(),"A","B","C","D","E","F","G","H","I","J"),ROW()),$R$24:$R$737,0),1)</f>
        <v>3</v>
      </c>
      <c r="E3" s="107" t="n">
        <f aca="false">INDEX($O$24:$O$71,MATCH(CONCATENATE(CHOOSE(ROW()-1,"A","B","C","D","E","F","G","H","I","J"),COLUMN()+1," ",CHOOSE(COLUMN(),"A","B","C","D","E","F","G","H","I","J"),ROW()),$R$24:$R$737,0),1)</f>
        <v>2</v>
      </c>
      <c r="F3" s="107" t="n">
        <f aca="false">INDEX($O$24:$O$71,MATCH(CONCATENATE(CHOOSE(ROW()-1,"A","B","C","D","E","F","G","H","I","J"),COLUMN()+1," ",CHOOSE(COLUMN(),"A","B","C","D","E","F","G","H","I","J"),ROW()),$R$24:$R$737,0),1)</f>
        <v>1</v>
      </c>
      <c r="G3" s="108" t="n">
        <f aca="false">INDEX($O$24:$O$73,MATCH(CONCATENATE(CHOOSE(COLUMN(),"A","B","C","D","E","F","G","H","I","J"),ROW()," ",CHOOSE(ROW()-1,"A","B","C","D","E","F","G","H","I","J"),COLUMN()+1),$R$24:$R$73,0),1)</f>
        <v>2</v>
      </c>
      <c r="H3" s="109" t="n">
        <f aca="false">INDEX($O$24:$O$73,MATCH(CONCATENATE(CHOOSE(COLUMN(),"A","B","C","D","E","F","G","H","I","J"),ROW()," ",CHOOSE(ROW()-1,"A","B","C","D","E","F","G","H","I","J"),COLUMN()+1),$R$24:$R$73,0),1)</f>
        <v>3</v>
      </c>
      <c r="I3" s="109" t="n">
        <f aca="false">INDEX($O$24:$O$73,MATCH(CONCATENATE(CHOOSE(COLUMN(),"A","B","C","D","E","F","G","H","I","J"),ROW()," ",CHOOSE(ROW()-1,"A","B","C","D","E","F","G","H","I","J"),COLUMN()+1),$R$24:$R$73,0),1)</f>
        <v>2</v>
      </c>
      <c r="J3" s="109" t="n">
        <f aca="false">INDEX($O$24:$O$73,MATCH(CONCATENATE(CHOOSE(COLUMN(),"A","B","C","D","E","F","G","H","I","J"),ROW()," ",CHOOSE(ROW()-1,"A","B","C","D","E","F","G","H","I","J"),COLUMN()+1),$R$24:$R$73,0),1)</f>
        <v>3</v>
      </c>
      <c r="K3" s="84"/>
      <c r="L3" s="84"/>
      <c r="M3" s="104" t="n">
        <v>1</v>
      </c>
      <c r="N3" s="84" t="n">
        <f aca="false">COUNTIF($B3:$L3,"=1")</f>
        <v>1</v>
      </c>
      <c r="O3" s="84" t="n">
        <f aca="false">COUNTIF($B3:$L3,"=2")</f>
        <v>3</v>
      </c>
      <c r="P3" s="84" t="n">
        <f aca="false">COUNTIF($B3:$L3,"=3")</f>
        <v>4</v>
      </c>
      <c r="Q3" s="84"/>
      <c r="R3" s="110" t="n">
        <f aca="false">SUM(N3:P3)</f>
        <v>8</v>
      </c>
      <c r="S3" s="84"/>
      <c r="IW3" s="0"/>
    </row>
    <row r="4" customFormat="false" ht="18.6" hidden="false" customHeight="true" outlineLevel="0" collapsed="false">
      <c r="A4" s="104" t="n">
        <v>2</v>
      </c>
      <c r="B4" s="109" t="n">
        <f aca="false">INDEX($O$24:$O$73,MATCH(CONCATENATE(CHOOSE(COLUMN(),"A","B","C","D","E","F","G","H","I","J"),ROW()," ",CHOOSE(ROW()-1,"A","B","C","D","E","F","G","H","I","J"),COLUMN()+1),$R$24:$R$73,0),1)</f>
        <v>3</v>
      </c>
      <c r="C4" s="105"/>
      <c r="D4" s="107" t="n">
        <f aca="false">INDEX($O$24:$O$71,MATCH(CONCATENATE(CHOOSE(ROW()-1,"A","B","C","D","E","F","G","H","I","J"),COLUMN()+1," ",CHOOSE(COLUMN(),"A","B","C","D","E","F","G","H","I","J"),ROW()),$R$24:$R$737,0),1)</f>
        <v>3</v>
      </c>
      <c r="E4" s="107" t="n">
        <f aca="false">INDEX($O$24:$O$71,MATCH(CONCATENATE(CHOOSE(ROW()-1,"A","B","C","D","E","F","G","H","I","J"),COLUMN()+1," ",CHOOSE(COLUMN(),"A","B","C","D","E","F","G","H","I","J"),ROW()),$R$24:$R$737,0),1)</f>
        <v>3</v>
      </c>
      <c r="F4" s="107" t="n">
        <f aca="false">INDEX($O$24:$O$71,MATCH(CONCATENATE(CHOOSE(ROW()-1,"A","B","C","D","E","F","G","H","I","J"),COLUMN()+1," ",CHOOSE(COLUMN(),"A","B","C","D","E","F","G","H","I","J"),ROW()),$R$24:$R$737,0),1)</f>
        <v>2</v>
      </c>
      <c r="G4" s="107" t="n">
        <f aca="false">INDEX($O$24:$O$71,MATCH(CONCATENATE(CHOOSE(ROW()-1,"A","B","C","D","E","F","G","H","I","J"),COLUMN()+1," ",CHOOSE(COLUMN(),"A","B","C","D","E","F","G","H","I","J"),ROW()),$R$24:$R$737,0),1)</f>
        <v>1</v>
      </c>
      <c r="H4" s="109" t="n">
        <f aca="false">INDEX($O$24:$O$73,MATCH(CONCATENATE(CHOOSE(COLUMN(),"A","B","C","D","E","F","G","H","I","J"),ROW()," ",CHOOSE(ROW()-1,"A","B","C","D","E","F","G","H","I","J"),COLUMN()+1),$R$24:$R$73,0),1)</f>
        <v>2</v>
      </c>
      <c r="I4" s="109" t="n">
        <f aca="false">INDEX($O$24:$O$73,MATCH(CONCATENATE(CHOOSE(COLUMN(),"A","B","C","D","E","F","G","H","I","J"),ROW()," ",CHOOSE(ROW()-1,"A","B","C","D","E","F","G","H","I","J"),COLUMN()+1),$R$24:$R$73,0),1)</f>
        <v>1</v>
      </c>
      <c r="J4" s="109" t="n">
        <f aca="false">INDEX($O$24:$O$73,MATCH(CONCATENATE(CHOOSE(COLUMN(),"A","B","C","D","E","F","G","H","I","J"),ROW()," ",CHOOSE(ROW()-1,"A","B","C","D","E","F","G","H","I","J"),COLUMN()+1),$R$24:$R$73,0),1)</f>
        <v>1</v>
      </c>
      <c r="K4" s="84"/>
      <c r="L4" s="84"/>
      <c r="M4" s="104" t="n">
        <v>2</v>
      </c>
      <c r="N4" s="84" t="n">
        <f aca="false">COUNTIF($B4:$L4,"=1")</f>
        <v>3</v>
      </c>
      <c r="O4" s="84" t="n">
        <f aca="false">COUNTIF($B4:$L4,"=2")</f>
        <v>2</v>
      </c>
      <c r="P4" s="84" t="n">
        <f aca="false">COUNTIF($B4:$L4,"=3")</f>
        <v>3</v>
      </c>
      <c r="Q4" s="84"/>
      <c r="R4" s="110" t="n">
        <f aca="false">SUM(N4:P4)</f>
        <v>8</v>
      </c>
      <c r="S4" s="84"/>
      <c r="IW4" s="0"/>
    </row>
    <row r="5" customFormat="false" ht="18.6" hidden="false" customHeight="true" outlineLevel="0" collapsed="false">
      <c r="A5" s="104" t="n">
        <v>3</v>
      </c>
      <c r="B5" s="109" t="n">
        <f aca="false">INDEX($O$24:$O$73,MATCH(CONCATENATE(CHOOSE(COLUMN(),"A","B","C","D","E","F","G","H","I","J"),ROW()," ",CHOOSE(ROW()-1,"A","B","C","D","E","F","G","H","I","J"),COLUMN()+1),$R$24:$R$73,0),1)</f>
        <v>3</v>
      </c>
      <c r="C5" s="109" t="n">
        <f aca="false">INDEX($O$24:$O$73,MATCH(CONCATENATE(CHOOSE(COLUMN(),"A","B","C","D","E","F","G","H","I","J"),ROW()," ",CHOOSE(ROW()-1,"A","B","C","D","E","F","G","H","I","J"),COLUMN()+1),$R$24:$R$73,0),1)</f>
        <v>3</v>
      </c>
      <c r="D5" s="105"/>
      <c r="E5" s="107" t="n">
        <f aca="false">INDEX($O$24:$O$71,MATCH(CONCATENATE(CHOOSE(ROW()-1,"A","B","C","D","E","F","G","H","I","J"),COLUMN()+1," ",CHOOSE(COLUMN(),"A","B","C","D","E","F","G","H","I","J"),ROW()),$R$24:$R$737,0),1)</f>
        <v>2</v>
      </c>
      <c r="F5" s="107" t="n">
        <f aca="false">INDEX($O$24:$O$71,MATCH(CONCATENATE(CHOOSE(ROW()-1,"A","B","C","D","E","F","G","H","I","J"),COLUMN()+1," ",CHOOSE(COLUMN(),"A","B","C","D","E","F","G","H","I","J"),ROW()),$R$24:$R$737,0),1)</f>
        <v>2</v>
      </c>
      <c r="G5" s="107" t="n">
        <f aca="false">INDEX($O$24:$O$71,MATCH(CONCATENATE(CHOOSE(ROW()-1,"A","B","C","D","E","F","G","H","I","J"),COLUMN()+1," ",CHOOSE(COLUMN(),"A","B","C","D","E","F","G","H","I","J"),ROW()),$R$24:$R$737,0),1)</f>
        <v>3</v>
      </c>
      <c r="H5" s="107" t="n">
        <f aca="false">INDEX($O$24:$O$71,MATCH(CONCATENATE(CHOOSE(ROW()-1,"A","B","C","D","E","F","G","H","I","J"),COLUMN()+1," ",CHOOSE(COLUMN(),"A","B","C","D","E","F","G","H","I","J"),ROW()),$R$24:$R$737,0),1)</f>
        <v>1</v>
      </c>
      <c r="I5" s="109" t="n">
        <f aca="false">INDEX($O$24:$O$73,MATCH(CONCATENATE(CHOOSE(COLUMN(),"A","B","C","D","E","F","G","H","I","J"),ROW()," ",CHOOSE(ROW()-1,"A","B","C","D","E","F","G","H","I","J"),COLUMN()+1),$R$24:$R$73,0),1)</f>
        <v>2</v>
      </c>
      <c r="J5" s="109" t="n">
        <f aca="false">INDEX($O$24:$O$73,MATCH(CONCATENATE(CHOOSE(COLUMN(),"A","B","C","D","E","F","G","H","I","J"),ROW()," ",CHOOSE(ROW()-1,"A","B","C","D","E","F","G","H","I","J"),COLUMN()+1),$R$24:$R$73,0),1)</f>
        <v>2</v>
      </c>
      <c r="K5" s="84"/>
      <c r="L5" s="84"/>
      <c r="M5" s="104" t="n">
        <v>3</v>
      </c>
      <c r="N5" s="84" t="n">
        <f aca="false">COUNTIF($B5:$L5,"=1")</f>
        <v>1</v>
      </c>
      <c r="O5" s="84" t="n">
        <f aca="false">COUNTIF($B5:$L5,"=2")</f>
        <v>4</v>
      </c>
      <c r="P5" s="84" t="n">
        <f aca="false">COUNTIF($B5:$L5,"=3")</f>
        <v>3</v>
      </c>
      <c r="Q5" s="84"/>
      <c r="R5" s="110" t="n">
        <f aca="false">SUM(N5:P5)</f>
        <v>8</v>
      </c>
      <c r="S5" s="84"/>
      <c r="IW5" s="0"/>
    </row>
    <row r="6" customFormat="false" ht="18.6" hidden="false" customHeight="true" outlineLevel="0" collapsed="false">
      <c r="A6" s="104" t="n">
        <v>4</v>
      </c>
      <c r="B6" s="109" t="n">
        <f aca="false">INDEX($O$24:$O$73,MATCH(CONCATENATE(CHOOSE(COLUMN(),"A","B","C","D","E","F","G","H","I","J"),ROW()," ",CHOOSE(ROW()-1,"A","B","C","D","E","F","G","H","I","J"),COLUMN()+1),$R$24:$R$73,0),1)</f>
        <v>2</v>
      </c>
      <c r="C6" s="109" t="n">
        <f aca="false">INDEX($O$24:$O$73,MATCH(CONCATENATE(CHOOSE(COLUMN(),"A","B","C","D","E","F","G","H","I","J"),ROW()," ",CHOOSE(ROW()-1,"A","B","C","D","E","F","G","H","I","J"),COLUMN()+1),$R$24:$R$73,0),1)</f>
        <v>3</v>
      </c>
      <c r="D6" s="109" t="n">
        <f aca="false">INDEX($O$24:$O$73,MATCH(CONCATENATE(CHOOSE(COLUMN(),"A","B","C","D","E","F","G","H","I","J"),ROW()," ",CHOOSE(ROW()-1,"A","B","C","D","E","F","G","H","I","J"),COLUMN()+1),$R$24:$R$73,0),1)</f>
        <v>2</v>
      </c>
      <c r="E6" s="105"/>
      <c r="F6" s="107" t="n">
        <f aca="false">INDEX($O$24:$O$71,MATCH(CONCATENATE(CHOOSE(ROW()-1,"A","B","C","D","E","F","G","H","I","J"),COLUMN()+1," ",CHOOSE(COLUMN(),"A","B","C","D","E","F","G","H","I","J"),ROW()),$R$24:$R$737,0),1)</f>
        <v>3</v>
      </c>
      <c r="G6" s="107" t="n">
        <f aca="false">INDEX($O$24:$O$71,MATCH(CONCATENATE(CHOOSE(ROW()-1,"A","B","C","D","E","F","G","H","I","J"),COLUMN()+1," ",CHOOSE(COLUMN(),"A","B","C","D","E","F","G","H","I","J"),ROW()),$R$24:$R$737,0),1)</f>
        <v>1</v>
      </c>
      <c r="H6" s="107" t="n">
        <f aca="false">INDEX($O$24:$O$71,MATCH(CONCATENATE(CHOOSE(ROW()-1,"A","B","C","D","E","F","G","H","I","J"),COLUMN()+1," ",CHOOSE(COLUMN(),"A","B","C","D","E","F","G","H","I","J"),ROW()),$R$24:$R$737,0),1)</f>
        <v>1</v>
      </c>
      <c r="I6" s="107" t="n">
        <f aca="false">INDEX($O$24:$O$71,MATCH(CONCATENATE(CHOOSE(ROW()-1,"A","B","C","D","E","F","G","H","I","J"),COLUMN()+1," ",CHOOSE(COLUMN(),"A","B","C","D","E","F","G","H","I","J"),ROW()),$R$24:$R$737,0),1)</f>
        <v>1</v>
      </c>
      <c r="J6" s="109" t="n">
        <f aca="false">INDEX($O$24:$O$73,MATCH(CONCATENATE(CHOOSE(COLUMN(),"A","B","C","D","E","F","G","H","I","J"),ROW()," ",CHOOSE(ROW()-1,"A","B","C","D","E","F","G","H","I","J"),COLUMN()+1),$R$24:$R$73,0),1)</f>
        <v>1</v>
      </c>
      <c r="K6" s="84"/>
      <c r="L6" s="84"/>
      <c r="M6" s="104" t="n">
        <v>4</v>
      </c>
      <c r="N6" s="84" t="n">
        <f aca="false">COUNTIF($B6:$L6,"=1")</f>
        <v>4</v>
      </c>
      <c r="O6" s="84" t="n">
        <f aca="false">COUNTIF($B6:$L6,"=2")</f>
        <v>2</v>
      </c>
      <c r="P6" s="84" t="n">
        <f aca="false">COUNTIF($B6:$L6,"=3")</f>
        <v>2</v>
      </c>
      <c r="Q6" s="84"/>
      <c r="R6" s="110" t="n">
        <f aca="false">SUM(N6:P6)</f>
        <v>8</v>
      </c>
      <c r="S6" s="84"/>
      <c r="IW6" s="0"/>
    </row>
    <row r="7" customFormat="false" ht="18.6" hidden="false" customHeight="true" outlineLevel="0" collapsed="false">
      <c r="A7" s="104" t="n">
        <v>5</v>
      </c>
      <c r="B7" s="109" t="n">
        <f aca="false">INDEX($O$24:$O$73,MATCH(CONCATENATE(CHOOSE(COLUMN(),"A","B","C","D","E","F","G","H","I","J"),ROW()," ",CHOOSE(ROW()-1,"A","B","C","D","E","F","G","H","I","J"),COLUMN()+1),$R$24:$R$73,0),1)</f>
        <v>1</v>
      </c>
      <c r="C7" s="109" t="n">
        <f aca="false">INDEX($O$24:$O$73,MATCH(CONCATENATE(CHOOSE(COLUMN(),"A","B","C","D","E","F","G","H","I","J"),ROW()," ",CHOOSE(ROW()-1,"A","B","C","D","E","F","G","H","I","J"),COLUMN()+1),$R$24:$R$73,0),1)</f>
        <v>2</v>
      </c>
      <c r="D7" s="109" t="n">
        <f aca="false">INDEX($O$24:$O$73,MATCH(CONCATENATE(CHOOSE(COLUMN(),"A","B","C","D","E","F","G","H","I","J"),ROW()," ",CHOOSE(ROW()-1,"A","B","C","D","E","F","G","H","I","J"),COLUMN()+1),$R$24:$R$73,0),1)</f>
        <v>2</v>
      </c>
      <c r="E7" s="109" t="n">
        <f aca="false">INDEX($O$24:$O$73,MATCH(CONCATENATE(CHOOSE(COLUMN(),"A","B","C","D","E","F","G","H","I","J"),ROW()," ",CHOOSE(ROW()-1,"A","B","C","D","E","F","G","H","I","J"),COLUMN()+1),$R$24:$R$73,0),1)</f>
        <v>3</v>
      </c>
      <c r="F7" s="105"/>
      <c r="G7" s="107" t="n">
        <f aca="false">INDEX($O$24:$O$71,MATCH(CONCATENATE(CHOOSE(ROW()-1,"A","B","C","D","E","F","G","H","I","J"),COLUMN()+1," ",CHOOSE(COLUMN(),"A","B","C","D","E","F","G","H","I","J"),ROW()),$R$24:$R$737,0),1)</f>
        <v>1</v>
      </c>
      <c r="H7" s="107" t="n">
        <f aca="false">INDEX($O$24:$O$71,MATCH(CONCATENATE(CHOOSE(ROW()-1,"A","B","C","D","E","F","G","H","I","J"),COLUMN()+1," ",CHOOSE(COLUMN(),"A","B","C","D","E","F","G","H","I","J"),ROW()),$R$24:$R$737,0),1)</f>
        <v>3</v>
      </c>
      <c r="I7" s="107" t="n">
        <f aca="false">INDEX($O$24:$O$71,MATCH(CONCATENATE(CHOOSE(ROW()-1,"A","B","C","D","E","F","G","H","I","J"),COLUMN()+1," ",CHOOSE(COLUMN(),"A","B","C","D","E","F","G","H","I","J"),ROW()),$R$24:$R$737,0),1)</f>
        <v>2</v>
      </c>
      <c r="J7" s="107" t="n">
        <f aca="false">INDEX($O$24:$O$71,MATCH(CONCATENATE(CHOOSE(ROW()-1,"A","B","C","D","E","F","G","H","I","J"),COLUMN()+1," ",CHOOSE(COLUMN(),"A","B","C","D","E","F","G","H","I","J"),ROW()),$R$24:$R$737,0),1)</f>
        <v>1</v>
      </c>
      <c r="K7" s="84"/>
      <c r="L7" s="84"/>
      <c r="M7" s="104" t="n">
        <v>5</v>
      </c>
      <c r="N7" s="84" t="n">
        <f aca="false">COUNTIF($B7:$L7,"=1")</f>
        <v>3</v>
      </c>
      <c r="O7" s="84" t="n">
        <f aca="false">COUNTIF($B7:$L7,"=2")</f>
        <v>3</v>
      </c>
      <c r="P7" s="84" t="n">
        <f aca="false">COUNTIF($B7:$L7,"=3")</f>
        <v>2</v>
      </c>
      <c r="Q7" s="84"/>
      <c r="R7" s="110" t="n">
        <f aca="false">SUM(N7:P7)</f>
        <v>8</v>
      </c>
      <c r="S7" s="84"/>
      <c r="IW7" s="0"/>
    </row>
    <row r="8" customFormat="false" ht="18.6" hidden="false" customHeight="true" outlineLevel="0" collapsed="false">
      <c r="A8" s="104" t="n">
        <v>6</v>
      </c>
      <c r="B8" s="107" t="n">
        <f aca="false">INDEX($O$24:$O$71,MATCH(CONCATENATE(CHOOSE(ROW()-1,"A","B","C","D","E","F","G","H","I","J"),COLUMN()+1," ",CHOOSE(COLUMN(),"A","B","C","D","E","F","G","H","I","J"),ROW()),$R$24:$R$737,0),1)</f>
        <v>2</v>
      </c>
      <c r="C8" s="109" t="n">
        <f aca="false">INDEX($O$24:$O$73,MATCH(CONCATENATE(CHOOSE(COLUMN(),"A","B","C","D","E","F","G","H","I","J"),ROW()," ",CHOOSE(ROW()-1,"A","B","C","D","E","F","G","H","I","J"),COLUMN()+1),$R$24:$R$73,0),1)</f>
        <v>1</v>
      </c>
      <c r="D8" s="109" t="n">
        <f aca="false">INDEX($O$24:$O$73,MATCH(CONCATENATE(CHOOSE(COLUMN(),"A","B","C","D","E","F","G","H","I","J"),ROW()," ",CHOOSE(ROW()-1,"A","B","C","D","E","F","G","H","I","J"),COLUMN()+1),$R$24:$R$73,0),1)</f>
        <v>3</v>
      </c>
      <c r="E8" s="109" t="n">
        <f aca="false">INDEX($O$24:$O$73,MATCH(CONCATENATE(CHOOSE(COLUMN(),"A","B","C","D","E","F","G","H","I","J"),ROW()," ",CHOOSE(ROW()-1,"A","B","C","D","E","F","G","H","I","J"),COLUMN()+1),$R$24:$R$73,0),1)</f>
        <v>1</v>
      </c>
      <c r="F8" s="109" t="n">
        <f aca="false">INDEX($O$24:$O$73,MATCH(CONCATENATE(CHOOSE(COLUMN(),"A","B","C","D","E","F","G","H","I","J"),ROW()," ",CHOOSE(ROW()-1,"A","B","C","D","E","F","G","H","I","J"),COLUMN()+1),$R$24:$R$73,0),1)</f>
        <v>1</v>
      </c>
      <c r="G8" s="105"/>
      <c r="H8" s="107" t="n">
        <f aca="false">INDEX($O$24:$O$71,MATCH(CONCATENATE(CHOOSE(ROW()-1,"A","B","C","D","E","F","G","H","I","J"),COLUMN()+1," ",CHOOSE(COLUMN(),"A","B","C","D","E","F","G","H","I","J"),ROW()),$R$24:$R$737,0),1)</f>
        <v>3</v>
      </c>
      <c r="I8" s="107" t="n">
        <f aca="false">INDEX($O$24:$O$71,MATCH(CONCATENATE(CHOOSE(ROW()-1,"A","B","C","D","E","F","G","H","I","J"),COLUMN()+1," ",CHOOSE(COLUMN(),"A","B","C","D","E","F","G","H","I","J"),ROW()),$R$24:$R$737,0),1)</f>
        <v>1</v>
      </c>
      <c r="J8" s="107" t="n">
        <f aca="false">INDEX($O$24:$O$71,MATCH(CONCATENATE(CHOOSE(ROW()-1,"A","B","C","D","E","F","G","H","I","J"),COLUMN()+1," ",CHOOSE(COLUMN(),"A","B","C","D","E","F","G","H","I","J"),ROW()),$R$24:$R$737,0),1)</f>
        <v>2</v>
      </c>
      <c r="K8" s="84"/>
      <c r="L8" s="84"/>
      <c r="M8" s="104" t="n">
        <v>6</v>
      </c>
      <c r="N8" s="84" t="n">
        <f aca="false">COUNTIF($B8:$L8,"=1")</f>
        <v>4</v>
      </c>
      <c r="O8" s="84" t="n">
        <f aca="false">COUNTIF($B8:$L8,"=2")</f>
        <v>2</v>
      </c>
      <c r="P8" s="84" t="n">
        <f aca="false">COUNTIF($B8:$L8,"=3")</f>
        <v>2</v>
      </c>
      <c r="Q8" s="84"/>
      <c r="R8" s="110" t="n">
        <f aca="false">SUM(N8:P8)</f>
        <v>8</v>
      </c>
      <c r="S8" s="84"/>
      <c r="IW8" s="0"/>
    </row>
    <row r="9" customFormat="false" ht="18.6" hidden="false" customHeight="true" outlineLevel="0" collapsed="false">
      <c r="A9" s="104" t="n">
        <v>7</v>
      </c>
      <c r="B9" s="107" t="n">
        <f aca="false">INDEX($O$24:$O$71,MATCH(CONCATENATE(CHOOSE(ROW()-1,"A","B","C","D","E","F","G","H","I","J"),COLUMN()+1," ",CHOOSE(COLUMN(),"A","B","C","D","E","F","G","H","I","J"),ROW()),$R$24:$R$737,0),1)</f>
        <v>3</v>
      </c>
      <c r="C9" s="107" t="n">
        <f aca="false">INDEX($O$24:$O$71,MATCH(CONCATENATE(CHOOSE(ROW()-1,"A","B","C","D","E","F","G","H","I","J"),COLUMN()+1," ",CHOOSE(COLUMN(),"A","B","C","D","E","F","G","H","I","J"),ROW()),$R$24:$R$737,0),1)</f>
        <v>2</v>
      </c>
      <c r="D9" s="109" t="n">
        <f aca="false">INDEX($O$24:$O$73,MATCH(CONCATENATE(CHOOSE(COLUMN(),"A","B","C","D","E","F","G","H","I","J"),ROW()," ",CHOOSE(ROW()-1,"A","B","C","D","E","F","G","H","I","J"),COLUMN()+1),$R$24:$R$73,0),1)</f>
        <v>1</v>
      </c>
      <c r="E9" s="109" t="n">
        <f aca="false">INDEX($O$24:$O$73,MATCH(CONCATENATE(CHOOSE(COLUMN(),"A","B","C","D","E","F","G","H","I","J"),ROW()," ",CHOOSE(ROW()-1,"A","B","C","D","E","F","G","H","I","J"),COLUMN()+1),$R$24:$R$73,0),1)</f>
        <v>1</v>
      </c>
      <c r="F9" s="109" t="n">
        <f aca="false">INDEX($O$24:$O$73,MATCH(CONCATENATE(CHOOSE(COLUMN(),"A","B","C","D","E","F","G","H","I","J"),ROW()," ",CHOOSE(ROW()-1,"A","B","C","D","E","F","G","H","I","J"),COLUMN()+1),$R$24:$R$73,0),1)</f>
        <v>3</v>
      </c>
      <c r="G9" s="109" t="n">
        <f aca="false">INDEX($O$24:$O$73,MATCH(CONCATENATE(CHOOSE(COLUMN(),"A","B","C","D","E","F","G","H","I","J"),ROW()," ",CHOOSE(ROW()-1,"A","B","C","D","E","F","G","H","I","J"),COLUMN()+1),$R$24:$R$73,0),1)</f>
        <v>3</v>
      </c>
      <c r="H9" s="105"/>
      <c r="I9" s="107" t="n">
        <f aca="false">INDEX($O$24:$O$71,MATCH(CONCATENATE(CHOOSE(ROW()-1,"A","B","C","D","E","F","G","H","I","J"),COLUMN()+1," ",CHOOSE(COLUMN(),"A","B","C","D","E","F","G","H","I","J"),ROW()),$R$24:$R$737,0),1)</f>
        <v>3</v>
      </c>
      <c r="J9" s="107" t="n">
        <f aca="false">INDEX($O$24:$O$71,MATCH(CONCATENATE(CHOOSE(ROW()-1,"A","B","C","D","E","F","G","H","I","J"),COLUMN()+1," ",CHOOSE(COLUMN(),"A","B","C","D","E","F","G","H","I","J"),ROW()),$R$24:$R$737,0),1)</f>
        <v>3</v>
      </c>
      <c r="K9" s="84"/>
      <c r="L9" s="84"/>
      <c r="M9" s="104" t="n">
        <v>7</v>
      </c>
      <c r="N9" s="84" t="n">
        <f aca="false">COUNTIF($B9:$L9,"=1")</f>
        <v>2</v>
      </c>
      <c r="O9" s="84" t="n">
        <f aca="false">COUNTIF($B9:$L9,"=2")</f>
        <v>1</v>
      </c>
      <c r="P9" s="84" t="n">
        <f aca="false">COUNTIF($B9:$L9,"=3")</f>
        <v>5</v>
      </c>
      <c r="Q9" s="84"/>
      <c r="R9" s="110" t="n">
        <f aca="false">SUM(N9:P9)</f>
        <v>8</v>
      </c>
      <c r="S9" s="84"/>
      <c r="IW9" s="0"/>
    </row>
    <row r="10" customFormat="false" ht="18.6" hidden="false" customHeight="true" outlineLevel="0" collapsed="false">
      <c r="A10" s="104" t="n">
        <v>8</v>
      </c>
      <c r="B10" s="107" t="n">
        <f aca="false">INDEX($O$24:$O$71,MATCH(CONCATENATE(CHOOSE(ROW()-1,"A","B","C","D","E","F","G","H","I","J"),COLUMN()+1," ",CHOOSE(COLUMN(),"A","B","C","D","E","F","G","H","I","J"),ROW()),$R$24:$R$737,0),1)</f>
        <v>2</v>
      </c>
      <c r="C10" s="107" t="n">
        <f aca="false">INDEX($O$24:$O$71,MATCH(CONCATENATE(CHOOSE(ROW()-1,"A","B","C","D","E","F","G","H","I","J"),COLUMN()+1," ",CHOOSE(COLUMN(),"A","B","C","D","E","F","G","H","I","J"),ROW()),$R$24:$R$737,0),1)</f>
        <v>1</v>
      </c>
      <c r="D10" s="107" t="n">
        <f aca="false">INDEX($O$24:$O$71,MATCH(CONCATENATE(CHOOSE(ROW()-1,"A","B","C","D","E","F","G","H","I","J"),COLUMN()+1," ",CHOOSE(COLUMN(),"A","B","C","D","E","F","G","H","I","J"),ROW()),$R$24:$R$737,0),1)</f>
        <v>2</v>
      </c>
      <c r="E10" s="109" t="n">
        <f aca="false">INDEX($O$24:$O$73,MATCH(CONCATENATE(CHOOSE(COLUMN(),"A","B","C","D","E","F","G","H","I","J"),ROW()," ",CHOOSE(ROW()-1,"A","B","C","D","E","F","G","H","I","J"),COLUMN()+1),$R$24:$R$73,0),1)</f>
        <v>1</v>
      </c>
      <c r="F10" s="109" t="n">
        <f aca="false">INDEX($O$24:$O$73,MATCH(CONCATENATE(CHOOSE(COLUMN(),"A","B","C","D","E","F","G","H","I","J"),ROW()," ",CHOOSE(ROW()-1,"A","B","C","D","E","F","G","H","I","J"),COLUMN()+1),$R$24:$R$73,0),1)</f>
        <v>2</v>
      </c>
      <c r="G10" s="109" t="n">
        <f aca="false">INDEX($O$24:$O$73,MATCH(CONCATENATE(CHOOSE(COLUMN(),"A","B","C","D","E","F","G","H","I","J"),ROW()," ",CHOOSE(ROW()-1,"A","B","C","D","E","F","G","H","I","J"),COLUMN()+1),$R$24:$R$73,0),1)</f>
        <v>1</v>
      </c>
      <c r="H10" s="109" t="n">
        <f aca="false">INDEX($O$24:$O$73,MATCH(CONCATENATE(CHOOSE(COLUMN(),"A","B","C","D","E","F","G","H","I","J"),ROW()," ",CHOOSE(ROW()-1,"A","B","C","D","E","F","G","H","I","J"),COLUMN()+1),$R$24:$R$73,0),1)</f>
        <v>3</v>
      </c>
      <c r="I10" s="105"/>
      <c r="J10" s="107" t="n">
        <f aca="false">INDEX($O$24:$O$71,MATCH(CONCATENATE(CHOOSE(ROW()-1,"A","B","C","D","E","F","G","H","I","J"),COLUMN()+1," ",CHOOSE(COLUMN(),"A","B","C","D","E","F","G","H","I","J"),ROW()),$R$24:$R$737,0),1)</f>
        <v>2</v>
      </c>
      <c r="K10" s="84"/>
      <c r="L10" s="84"/>
      <c r="M10" s="104" t="n">
        <v>8</v>
      </c>
      <c r="N10" s="84" t="n">
        <f aca="false">COUNTIF($B10:$L10,"=1")</f>
        <v>3</v>
      </c>
      <c r="O10" s="84" t="n">
        <f aca="false">COUNTIF($B10:$L10,"=2")</f>
        <v>4</v>
      </c>
      <c r="P10" s="84" t="n">
        <f aca="false">COUNTIF($B10:$L10,"=3")</f>
        <v>1</v>
      </c>
      <c r="Q10" s="84"/>
      <c r="R10" s="110" t="n">
        <f aca="false">SUM(N10:P10)</f>
        <v>8</v>
      </c>
      <c r="S10" s="84"/>
      <c r="IW10" s="0"/>
    </row>
    <row r="11" customFormat="false" ht="18.6" hidden="false" customHeight="true" outlineLevel="0" collapsed="false">
      <c r="A11" s="104" t="n">
        <v>9</v>
      </c>
      <c r="B11" s="107" t="n">
        <f aca="false">INDEX($O$24:$O$71,MATCH(CONCATENATE(CHOOSE(ROW()-1,"A","B","C","D","E","F","G","H","I","J"),COLUMN()+1," ",CHOOSE(COLUMN(),"A","B","C","D","E","F","G","H","I","J"),ROW()),$R$24:$R$737,0),1)</f>
        <v>3</v>
      </c>
      <c r="C11" s="107" t="n">
        <f aca="false">INDEX($O$24:$O$71,MATCH(CONCATENATE(CHOOSE(ROW()-1,"A","B","C","D","E","F","G","H","I","J"),COLUMN()+1," ",CHOOSE(COLUMN(),"A","B","C","D","E","F","G","H","I","J"),ROW()),$R$24:$R$737,0),1)</f>
        <v>1</v>
      </c>
      <c r="D11" s="107" t="n">
        <f aca="false">INDEX($O$24:$O$71,MATCH(CONCATENATE(CHOOSE(ROW()-1,"A","B","C","D","E","F","G","H","I","J"),COLUMN()+1," ",CHOOSE(COLUMN(),"A","B","C","D","E","F","G","H","I","J"),ROW()),$R$24:$R$737,0),1)</f>
        <v>2</v>
      </c>
      <c r="E11" s="107" t="n">
        <f aca="false">INDEX($O$24:$O$71,MATCH(CONCATENATE(CHOOSE(ROW()-1,"A","B","C","D","E","F","G","H","I","J"),COLUMN()+1," ",CHOOSE(COLUMN(),"A","B","C","D","E","F","G","H","I","J"),ROW()),$R$24:$R$737,0),1)</f>
        <v>1</v>
      </c>
      <c r="F11" s="109" t="n">
        <f aca="false">INDEX($O$24:$O$73,MATCH(CONCATENATE(CHOOSE(COLUMN(),"A","B","C","D","E","F","G","H","I","J"),ROW()," ",CHOOSE(ROW()-1,"A","B","C","D","E","F","G","H","I","J"),COLUMN()+1),$R$24:$R$73,0),1)</f>
        <v>1</v>
      </c>
      <c r="G11" s="109" t="n">
        <f aca="false">INDEX($O$24:$O$73,MATCH(CONCATENATE(CHOOSE(COLUMN(),"A","B","C","D","E","F","G","H","I","J"),ROW()," ",CHOOSE(ROW()-1,"A","B","C","D","E","F","G","H","I","J"),COLUMN()+1),$R$24:$R$73,0),1)</f>
        <v>2</v>
      </c>
      <c r="H11" s="109" t="n">
        <f aca="false">INDEX($O$24:$O$73,MATCH(CONCATENATE(CHOOSE(COLUMN(),"A","B","C","D","E","F","G","H","I","J"),ROW()," ",CHOOSE(ROW()-1,"A","B","C","D","E","F","G","H","I","J"),COLUMN()+1),$R$24:$R$73,0),1)</f>
        <v>3</v>
      </c>
      <c r="I11" s="109" t="n">
        <f aca="false">INDEX($O$24:$O$73,MATCH(CONCATENATE(CHOOSE(COLUMN(),"A","B","C","D","E","F","G","H","I","J"),ROW()," ",CHOOSE(ROW()-1,"A","B","C","D","E","F","G","H","I","J"),COLUMN()+1),$R$24:$R$73,0),1)</f>
        <v>2</v>
      </c>
      <c r="J11" s="105"/>
      <c r="K11" s="84"/>
      <c r="L11" s="84"/>
      <c r="M11" s="104" t="n">
        <v>9</v>
      </c>
      <c r="N11" s="84" t="n">
        <f aca="false">COUNTIF($B11:$L11,"=1")</f>
        <v>3</v>
      </c>
      <c r="O11" s="84" t="n">
        <f aca="false">COUNTIF($B11:$L11,"=2")</f>
        <v>3</v>
      </c>
      <c r="P11" s="84" t="n">
        <f aca="false">COUNTIF($B11:$L11,"=3")</f>
        <v>2</v>
      </c>
      <c r="Q11" s="84"/>
      <c r="R11" s="110" t="n">
        <f aca="false">SUM(N11:P11)</f>
        <v>8</v>
      </c>
      <c r="S11" s="84"/>
      <c r="IW11" s="0"/>
    </row>
    <row r="12" customFormat="false" ht="18.6" hidden="false" customHeight="true" outlineLevel="0" collapsed="false">
      <c r="A12" s="98" t="s">
        <v>26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IW12" s="0"/>
    </row>
    <row r="13" customFormat="false" ht="18.6" hidden="false" customHeight="true" outlineLevel="0" collapsed="false">
      <c r="A13" s="99" t="s">
        <v>31</v>
      </c>
      <c r="B13" s="100" t="n">
        <v>1</v>
      </c>
      <c r="C13" s="100" t="n">
        <v>2</v>
      </c>
      <c r="D13" s="100" t="n">
        <v>3</v>
      </c>
      <c r="E13" s="100" t="n">
        <v>4</v>
      </c>
      <c r="F13" s="100" t="n">
        <v>5</v>
      </c>
      <c r="G13" s="100" t="n">
        <v>6</v>
      </c>
      <c r="H13" s="100" t="n">
        <v>7</v>
      </c>
      <c r="I13" s="100" t="n">
        <v>8</v>
      </c>
      <c r="J13" s="100" t="n">
        <v>9</v>
      </c>
      <c r="K13" s="84"/>
      <c r="L13" s="84"/>
      <c r="M13" s="101"/>
      <c r="N13" s="102" t="s">
        <v>32</v>
      </c>
      <c r="O13" s="102" t="s">
        <v>33</v>
      </c>
      <c r="P13" s="102" t="s">
        <v>32</v>
      </c>
      <c r="Q13" s="102" t="s">
        <v>33</v>
      </c>
      <c r="R13" s="102" t="s">
        <v>32</v>
      </c>
      <c r="S13" s="84"/>
      <c r="IW13" s="0"/>
    </row>
    <row r="14" customFormat="false" ht="18.6" hidden="false" customHeight="true" outlineLevel="0" collapsed="false">
      <c r="A14" s="104" t="n">
        <v>1</v>
      </c>
      <c r="B14" s="105"/>
      <c r="C14" s="106" t="n">
        <f aca="false">INDEX($P$24:$P$72,MATCH(CONCATENATE(CHOOSE(ROW()-12,"A","B","C","D","E","F","G","H","I","J"),COLUMN()+1," ",CHOOSE(COLUMN(),"A","B","C","D","E","F","G","H","I","J"),ROW()-11),$R$24:$R72,0),1)</f>
        <v>12</v>
      </c>
      <c r="D14" s="107" t="n">
        <f aca="false">INDEX($P$24:$P$72,MATCH(CONCATENATE(CHOOSE(ROW()-12,"A","B","C","D","E","F","G","H","I","J"),COLUMN()+1," ",CHOOSE(COLUMN(),"A","B","C","D","E","F","G","H","I","J"),ROW()-11),$R$24:$R72,0),1)</f>
        <v>11</v>
      </c>
      <c r="E14" s="107" t="n">
        <f aca="false">INDEX($P$24:$P$72,MATCH(CONCATENATE(CHOOSE(ROW()-12,"A","B","C","D","E","F","G","H","I","J"),COLUMN()+1," ",CHOOSE(COLUMN(),"A","B","C","D","E","F","G","H","I","J"),ROW()-11),$R$24:$R72,0),1)</f>
        <v>2</v>
      </c>
      <c r="F14" s="107" t="n">
        <f aca="false">INDEX($P$24:$P$72,MATCH(CONCATENATE(CHOOSE(ROW()-12,"A","B","C","D","E","F","G","H","I","J"),COLUMN()+1," ",CHOOSE(COLUMN(),"A","B","C","D","E","F","G","H","I","J"),ROW()-11),$R$24:$R72,0),1)</f>
        <v>1</v>
      </c>
      <c r="G14" s="109" t="n">
        <f aca="false">INDEX($P$24:$P$72,MATCH(CONCATENATE(CHOOSE(COLUMN(),"A","B","C","D","E","F","G","H","I","J"),ROW()-11," ",CHOOSE(ROW()-12,"A","B","C","D","E","F","G","H","I","J"),COLUMN()+1),$R$24:$R$72,0),1)</f>
        <v>8</v>
      </c>
      <c r="H14" s="109" t="n">
        <f aca="false">INDEX($P$24:$P$72,MATCH(CONCATENATE(CHOOSE(COLUMN(),"A","B","C","D","E","F","G","H","I","J"),ROW()-11," ",CHOOSE(ROW()-12,"A","B","C","D","E","F","G","H","I","J"),COLUMN()+1),$R$24:$R$72,0),1)</f>
        <v>7</v>
      </c>
      <c r="I14" s="109" t="n">
        <f aca="false">INDEX($P$24:$P$72,MATCH(CONCATENATE(CHOOSE(COLUMN(),"A","B","C","D","E","F","G","H","I","J"),ROW()-11," ",CHOOSE(ROW()-12,"A","B","C","D","E","F","G","H","I","J"),COLUMN()+1),$R$24:$R$72,0),1)</f>
        <v>6</v>
      </c>
      <c r="J14" s="109" t="n">
        <f aca="false">INDEX($P$24:$P$72,MATCH(CONCATENATE(CHOOSE(COLUMN(),"A","B","C","D","E","F","G","H","I","J"),ROW()-11," ",CHOOSE(ROW()-12,"A","B","C","D","E","F","G","H","I","J"),COLUMN()+1),$R$24:$R$72,0),1)</f>
        <v>5</v>
      </c>
      <c r="K14" s="84"/>
      <c r="L14" s="84"/>
      <c r="M14" s="104" t="n">
        <v>1</v>
      </c>
      <c r="N14" s="84" t="n">
        <v>2</v>
      </c>
      <c r="O14" s="84" t="n">
        <v>2</v>
      </c>
      <c r="P14" s="84" t="n">
        <v>4</v>
      </c>
      <c r="Q14" s="84" t="n">
        <v>2</v>
      </c>
      <c r="R14" s="84" t="n">
        <v>2</v>
      </c>
      <c r="S14" s="84" t="n">
        <f aca="false">SUM($N14:$R14)</f>
        <v>12</v>
      </c>
      <c r="IW14" s="0"/>
    </row>
    <row r="15" customFormat="false" ht="18.6" hidden="false" customHeight="true" outlineLevel="0" collapsed="false">
      <c r="A15" s="104" t="n">
        <v>2</v>
      </c>
      <c r="B15" s="108" t="n">
        <f aca="false">INDEX($P$24:$P$72,MATCH(CONCATENATE(CHOOSE(COLUMN(),"A","B","C","D","E","F","G","H","I","J"),ROW()-11," ",CHOOSE(ROW()-12,"A","B","C","D","E","F","G","H","I","J"),COLUMN()+1),$R$24:$R$72,0),1)</f>
        <v>12</v>
      </c>
      <c r="C15" s="105"/>
      <c r="D15" s="107" t="n">
        <f aca="false">INDEX($P$24:$P$72,MATCH(CONCATENATE(CHOOSE(ROW()-12,"A","B","C","D","E","F","G","H","I","J"),COLUMN()+1," ",CHOOSE(COLUMN(),"A","B","C","D","E","F","G","H","I","J"),ROW()-11),$R$24:$R73,0),1)</f>
        <v>2</v>
      </c>
      <c r="E15" s="107" t="n">
        <f aca="false">INDEX($P$24:$P$72,MATCH(CONCATENATE(CHOOSE(ROW()-12,"A","B","C","D","E","F","G","H","I","J"),COLUMN()+1," ",CHOOSE(COLUMN(),"A","B","C","D","E","F","G","H","I","J"),ROW()-11),$R$24:$R73,0),1)</f>
        <v>1</v>
      </c>
      <c r="F15" s="107" t="n">
        <f aca="false">INDEX($P$24:$P$72,MATCH(CONCATENATE(CHOOSE(ROW()-12,"A","B","C","D","E","F","G","H","I","J"),COLUMN()+1," ",CHOOSE(COLUMN(),"A","B","C","D","E","F","G","H","I","J"),ROW()-11),$R$24:$R73,0),1)</f>
        <v>11</v>
      </c>
      <c r="G15" s="107" t="n">
        <f aca="false">INDEX($P$24:$P$72,MATCH(CONCATENATE(CHOOSE(ROW()-12,"A","B","C","D","E","F","G","H","I","J"),COLUMN()+1," ",CHOOSE(COLUMN(),"A","B","C","D","E","F","G","H","I","J"),ROW()-11),$R$24:$R73,0),1)</f>
        <v>6</v>
      </c>
      <c r="H15" s="109" t="n">
        <f aca="false">INDEX($P$24:$P$72,MATCH(CONCATENATE(CHOOSE(COLUMN(),"A","B","C","D","E","F","G","H","I","J"),ROW()-11," ",CHOOSE(ROW()-12,"A","B","C","D","E","F","G","H","I","J"),COLUMN()+1),$R$24:$R$72,0),1)</f>
        <v>5</v>
      </c>
      <c r="I15" s="109" t="n">
        <f aca="false">INDEX($P$24:$P$72,MATCH(CONCATENATE(CHOOSE(COLUMN(),"A","B","C","D","E","F","G","H","I","J"),ROW()-11," ",CHOOSE(ROW()-12,"A","B","C","D","E","F","G","H","I","J"),COLUMN()+1),$R$24:$R$72,0),1)</f>
        <v>7</v>
      </c>
      <c r="J15" s="109" t="n">
        <f aca="false">INDEX($P$24:$P$72,MATCH(CONCATENATE(CHOOSE(COLUMN(),"A","B","C","D","E","F","G","H","I","J"),ROW()-11," ",CHOOSE(ROW()-12,"A","B","C","D","E","F","G","H","I","J"),COLUMN()+1),$R$24:$R$72,0),1)</f>
        <v>8</v>
      </c>
      <c r="K15" s="84"/>
      <c r="L15" s="84"/>
      <c r="M15" s="104" t="n">
        <v>2</v>
      </c>
      <c r="N15" s="84" t="n">
        <v>2</v>
      </c>
      <c r="O15" s="84" t="n">
        <v>2</v>
      </c>
      <c r="P15" s="84" t="n">
        <v>4</v>
      </c>
      <c r="Q15" s="84" t="n">
        <v>2</v>
      </c>
      <c r="R15" s="84" t="n">
        <v>2</v>
      </c>
      <c r="S15" s="84" t="n">
        <f aca="false">SUM($N15:$R15)</f>
        <v>12</v>
      </c>
      <c r="IW15" s="0"/>
    </row>
    <row r="16" customFormat="false" ht="18.6" hidden="false" customHeight="true" outlineLevel="0" collapsed="false">
      <c r="A16" s="104" t="n">
        <v>3</v>
      </c>
      <c r="B16" s="109" t="n">
        <f aca="false">INDEX($P$24:$P$72,MATCH(CONCATENATE(CHOOSE(COLUMN(),"A","B","C","D","E","F","G","H","I","J"),ROW()-11," ",CHOOSE(ROW()-12,"A","B","C","D","E","F","G","H","I","J"),COLUMN()+1),$R$24:$R$72,0),1)</f>
        <v>11</v>
      </c>
      <c r="C16" s="109" t="n">
        <f aca="false">INDEX($P$24:$P$72,MATCH(CONCATENATE(CHOOSE(COLUMN(),"A","B","C","D","E","F","G","H","I","J"),ROW()-11," ",CHOOSE(ROW()-12,"A","B","C","D","E","F","G","H","I","J"),COLUMN()+1),$R$24:$R$72,0),1)</f>
        <v>2</v>
      </c>
      <c r="D16" s="105"/>
      <c r="E16" s="107" t="n">
        <f aca="false">INDEX($P$24:$P$72,MATCH(CONCATENATE(CHOOSE(ROW()-12,"A","B","C","D","E","F","G","H","I","J"),COLUMN()+1," ",CHOOSE(COLUMN(),"A","B","C","D","E","F","G","H","I","J"),ROW()-11),$R$24:$R74,0),1)</f>
        <v>12</v>
      </c>
      <c r="F16" s="107" t="n">
        <f aca="false">INDEX($P$24:$P$72,MATCH(CONCATENATE(CHOOSE(ROW()-12,"A","B","C","D","E","F","G","H","I","J"),COLUMN()+1," ",CHOOSE(COLUMN(),"A","B","C","D","E","F","G","H","I","J"),ROW()-11),$R$24:$R74,0),1)</f>
        <v>4</v>
      </c>
      <c r="G16" s="107" t="n">
        <f aca="false">INDEX($P$24:$P$72,MATCH(CONCATENATE(CHOOSE(ROW()-12,"A","B","C","D","E","F","G","H","I","J"),COLUMN()+1," ",CHOOSE(COLUMN(),"A","B","C","D","E","F","G","H","I","J"),ROW()-11),$R$24:$R74,0),1)</f>
        <v>3</v>
      </c>
      <c r="H16" s="107" t="n">
        <f aca="false">INDEX($P$24:$P$72,MATCH(CONCATENATE(CHOOSE(ROW()-12,"A","B","C","D","E","F","G","H","I","J"),COLUMN()+1," ",CHOOSE(COLUMN(),"A","B","C","D","E","F","G","H","I","J"),ROW()-11),$R$24:$R74,0),1)</f>
        <v>10</v>
      </c>
      <c r="I16" s="109" t="n">
        <f aca="false">INDEX($P$24:$P$72,MATCH(CONCATENATE(CHOOSE(COLUMN(),"A","B","C","D","E","F","G","H","I","J"),ROW()-11," ",CHOOSE(ROW()-12,"A","B","C","D","E","F","G","H","I","J"),COLUMN()+1),$R$24:$R$72,0),1)</f>
        <v>9</v>
      </c>
      <c r="J16" s="109" t="n">
        <f aca="false">INDEX($P$24:$P$72,MATCH(CONCATENATE(CHOOSE(COLUMN(),"A","B","C","D","E","F","G","H","I","J"),ROW()-11," ",CHOOSE(ROW()-12,"A","B","C","D","E","F","G","H","I","J"),COLUMN()+1),$R$24:$R$72,0),1)</f>
        <v>1</v>
      </c>
      <c r="K16" s="84"/>
      <c r="L16" s="84"/>
      <c r="M16" s="104" t="n">
        <v>3</v>
      </c>
      <c r="N16" s="84"/>
      <c r="O16" s="111" t="n">
        <v>4</v>
      </c>
      <c r="P16" s="111" t="n">
        <v>4</v>
      </c>
      <c r="Q16" s="111" t="n">
        <v>4</v>
      </c>
      <c r="R16" s="111"/>
      <c r="S16" s="84" t="n">
        <f aca="false">SUM($N16:$R16)</f>
        <v>12</v>
      </c>
      <c r="IW16" s="0"/>
    </row>
    <row r="17" customFormat="false" ht="18.6" hidden="false" customHeight="true" outlineLevel="0" collapsed="false">
      <c r="A17" s="104" t="n">
        <v>4</v>
      </c>
      <c r="B17" s="109" t="n">
        <f aca="false">INDEX($P$24:$P$72,MATCH(CONCATENATE(CHOOSE(COLUMN(),"A","B","C","D","E","F","G","H","I","J"),ROW()-11," ",CHOOSE(ROW()-12,"A","B","C","D","E","F","G","H","I","J"),COLUMN()+1),$R$24:$R$72,0),1)</f>
        <v>2</v>
      </c>
      <c r="C17" s="109" t="n">
        <f aca="false">INDEX($P$24:$P$72,MATCH(CONCATENATE(CHOOSE(COLUMN(),"A","B","C","D","E","F","G","H","I","J"),ROW()-11," ",CHOOSE(ROW()-12,"A","B","C","D","E","F","G","H","I","J"),COLUMN()+1),$R$24:$R$72,0),1)</f>
        <v>1</v>
      </c>
      <c r="D17" s="109" t="n">
        <f aca="false">INDEX($P$24:$P$72,MATCH(CONCATENATE(CHOOSE(COLUMN(),"A","B","C","D","E","F","G","H","I","J"),ROW()-11," ",CHOOSE(ROW()-12,"A","B","C","D","E","F","G","H","I","J"),COLUMN()+1),$R$24:$R$72,0),1)</f>
        <v>12</v>
      </c>
      <c r="E17" s="105"/>
      <c r="F17" s="107" t="n">
        <f aca="false">INDEX($P$24:$P$72,MATCH(CONCATENATE(CHOOSE(ROW()-12,"A","B","C","D","E","F","G","H","I","J"),COLUMN()+1," ",CHOOSE(COLUMN(),"A","B","C","D","E","F","G","H","I","J"),ROW()-11),$R$24:$R75,0),1)</f>
        <v>10</v>
      </c>
      <c r="G17" s="107" t="n">
        <f aca="false">INDEX($P$24:$P$72,MATCH(CONCATENATE(CHOOSE(ROW()-12,"A","B","C","D","E","F","G","H","I","J"),COLUMN()+1," ",CHOOSE(COLUMN(),"A","B","C","D","E","F","G","H","I","J"),ROW()-11),$R$24:$R75,0),1)</f>
        <v>11</v>
      </c>
      <c r="H17" s="107" t="n">
        <f aca="false">INDEX($P$24:$P$72,MATCH(CONCATENATE(CHOOSE(ROW()-12,"A","B","C","D","E","F","G","H","I","J"),COLUMN()+1," ",CHOOSE(COLUMN(),"A","B","C","D","E","F","G","H","I","J"),ROW()-11),$R$24:$R75,0),1)</f>
        <v>3</v>
      </c>
      <c r="I17" s="107" t="n">
        <f aca="false">INDEX($P$24:$P$72,MATCH(CONCATENATE(CHOOSE(ROW()-12,"A","B","C","D","E","F","G","H","I","J"),COLUMN()+1," ",CHOOSE(COLUMN(),"A","B","C","D","E","F","G","H","I","J"),ROW()-11),$R$24:$R75,0),1)</f>
        <v>4</v>
      </c>
      <c r="J17" s="109" t="n">
        <f aca="false">INDEX($P$24:$P$72,MATCH(CONCATENATE(CHOOSE(COLUMN(),"A","B","C","D","E","F","G","H","I","J"),ROW()-11," ",CHOOSE(ROW()-12,"A","B","C","D","E","F","G","H","I","J"),COLUMN()+1),$R$24:$R$72,0),1)</f>
        <v>9</v>
      </c>
      <c r="K17" s="84"/>
      <c r="L17" s="84"/>
      <c r="M17" s="104" t="n">
        <v>4</v>
      </c>
      <c r="N17" s="84"/>
      <c r="O17" s="84" t="n">
        <v>4</v>
      </c>
      <c r="P17" s="84" t="n">
        <v>4</v>
      </c>
      <c r="Q17" s="84" t="n">
        <v>4</v>
      </c>
      <c r="R17" s="84"/>
      <c r="S17" s="84" t="n">
        <f aca="false">SUM($N17:$R17)</f>
        <v>12</v>
      </c>
      <c r="IW17" s="0"/>
    </row>
    <row r="18" customFormat="false" ht="18.6" hidden="false" customHeight="true" outlineLevel="0" collapsed="false">
      <c r="A18" s="104" t="n">
        <v>5</v>
      </c>
      <c r="B18" s="109" t="n">
        <f aca="false">INDEX($P$24:$P$72,MATCH(CONCATENATE(CHOOSE(COLUMN(),"A","B","C","D","E","F","G","H","I","J"),ROW()-11," ",CHOOSE(ROW()-12,"A","B","C","D","E","F","G","H","I","J"),COLUMN()+1),$R$24:$R$72,0),1)</f>
        <v>1</v>
      </c>
      <c r="C18" s="109" t="n">
        <f aca="false">INDEX($P$24:$P$72,MATCH(CONCATENATE(CHOOSE(COLUMN(),"A","B","C","D","E","F","G","H","I","J"),ROW()-11," ",CHOOSE(ROW()-12,"A","B","C","D","E","F","G","H","I","J"),COLUMN()+1),$R$24:$R$72,0),1)</f>
        <v>11</v>
      </c>
      <c r="D18" s="109" t="n">
        <f aca="false">INDEX($P$24:$P$72,MATCH(CONCATENATE(CHOOSE(COLUMN(),"A","B","C","D","E","F","G","H","I","J"),ROW()-11," ",CHOOSE(ROW()-12,"A","B","C","D","E","F","G","H","I","J"),COLUMN()+1),$R$24:$R$72,0),1)</f>
        <v>4</v>
      </c>
      <c r="E18" s="109" t="n">
        <f aca="false">INDEX($P$24:$P$72,MATCH(CONCATENATE(CHOOSE(COLUMN(),"A","B","C","D","E","F","G","H","I","J"),ROW()-11," ",CHOOSE(ROW()-12,"A","B","C","D","E","F","G","H","I","J"),COLUMN()+1),$R$24:$R$72,0),1)</f>
        <v>10</v>
      </c>
      <c r="F18" s="105"/>
      <c r="G18" s="107" t="n">
        <f aca="false">INDEX($P$24:$P$72,MATCH(CONCATENATE(CHOOSE(ROW()-12,"A","B","C","D","E","F","G","H","I","J"),COLUMN()+1," ",CHOOSE(COLUMN(),"A","B","C","D","E","F","G","H","I","J"),ROW()-11),$R$24:$R76,0),1)</f>
        <v>12</v>
      </c>
      <c r="H18" s="107" t="n">
        <f aca="false">INDEX($P$24:$P$72,MATCH(CONCATENATE(CHOOSE(ROW()-12,"A","B","C","D","E","F","G","H","I","J"),COLUMN()+1," ",CHOOSE(COLUMN(),"A","B","C","D","E","F","G","H","I","J"),ROW()-11),$R$24:$R76,0),1)</f>
        <v>9</v>
      </c>
      <c r="I18" s="107" t="n">
        <f aca="false">INDEX($P$24:$P$72,MATCH(CONCATENATE(CHOOSE(ROW()-12,"A","B","C","D","E","F","G","H","I","J"),COLUMN()+1," ",CHOOSE(COLUMN(),"A","B","C","D","E","F","G","H","I","J"),ROW()-11),$R$24:$R76,0),1)</f>
        <v>3</v>
      </c>
      <c r="J18" s="107" t="n">
        <f aca="false">INDEX($P$24:$P$72,MATCH(CONCATENATE(CHOOSE(ROW()-12,"A","B","C","D","E","F","G","H","I","J"),COLUMN()+1," ",CHOOSE(COLUMN(),"A","B","C","D","E","F","G","H","I","J"),ROW()-11),$R$24:$R76,0),1)</f>
        <v>2</v>
      </c>
      <c r="K18" s="84"/>
      <c r="L18" s="84"/>
      <c r="M18" s="104" t="n">
        <v>5</v>
      </c>
      <c r="N18" s="84"/>
      <c r="O18" s="84" t="n">
        <v>4</v>
      </c>
      <c r="P18" s="84" t="n">
        <v>4</v>
      </c>
      <c r="Q18" s="84" t="n">
        <v>4</v>
      </c>
      <c r="R18" s="84"/>
      <c r="S18" s="84" t="n">
        <f aca="false">SUM($N18:$R18)</f>
        <v>12</v>
      </c>
      <c r="IW18" s="0"/>
    </row>
    <row r="19" customFormat="false" ht="18.6" hidden="false" customHeight="true" outlineLevel="0" collapsed="false">
      <c r="A19" s="104" t="n">
        <v>6</v>
      </c>
      <c r="B19" s="106" t="n">
        <f aca="false">INDEX($P$24:$P$72,MATCH(CONCATENATE(CHOOSE(ROW()-12,"A","B","C","D","E","F","G","H","I","J"),COLUMN()+1," ",CHOOSE(COLUMN(),"A","B","C","D","E","F","G","H","I","J"),ROW()-11),$R$24:$R$72,0),1)</f>
        <v>8</v>
      </c>
      <c r="C19" s="109" t="n">
        <f aca="false">INDEX($P$24:$P$72,MATCH(CONCATENATE(CHOOSE(COLUMN(),"A","B","C","D","E","F","G","H","I","J"),ROW()-11," ",CHOOSE(ROW()-12,"A","B","C","D","E","F","G","H","I","J"),COLUMN()+1),$R$24:$R$72,0),1)</f>
        <v>6</v>
      </c>
      <c r="D19" s="109" t="n">
        <f aca="false">INDEX($P$24:$P$72,MATCH(CONCATENATE(CHOOSE(COLUMN(),"A","B","C","D","E","F","G","H","I","J"),ROW()-11," ",CHOOSE(ROW()-12,"A","B","C","D","E","F","G","H","I","J"),COLUMN()+1),$R$24:$R$72,0),1)</f>
        <v>3</v>
      </c>
      <c r="E19" s="109" t="n">
        <f aca="false">INDEX($P$24:$P$72,MATCH(CONCATENATE(CHOOSE(COLUMN(),"A","B","C","D","E","F","G","H","I","J"),ROW()-11," ",CHOOSE(ROW()-12,"A","B","C","D","E","F","G","H","I","J"),COLUMN()+1),$R$24:$R$72,0),1)</f>
        <v>11</v>
      </c>
      <c r="F19" s="109" t="n">
        <f aca="false">INDEX($P$24:$P$72,MATCH(CONCATENATE(CHOOSE(COLUMN(),"A","B","C","D","E","F","G","H","I","J"),ROW()-11," ",CHOOSE(ROW()-12,"A","B","C","D","E","F","G","H","I","J"),COLUMN()+1),$R$24:$R$72,0),1)</f>
        <v>12</v>
      </c>
      <c r="G19" s="105"/>
      <c r="H19" s="107" t="n">
        <f aca="false">INDEX($P$24:$P$72,MATCH(CONCATENATE(CHOOSE(ROW()-12,"A","B","C","D","E","F","G","H","I","J"),COLUMN()+1," ",CHOOSE(COLUMN(),"A","B","C","D","E","F","G","H","I","J"),ROW()-11),$R$24:$R77,0),1)</f>
        <v>4</v>
      </c>
      <c r="I19" s="107" t="n">
        <f aca="false">INDEX($P$24:$P$72,MATCH(CONCATENATE(CHOOSE(ROW()-12,"A","B","C","D","E","F","G","H","I","J"),COLUMN()+1," ",CHOOSE(COLUMN(),"A","B","C","D","E","F","G","H","I","J"),ROW()-11),$R$24:$R77,0),1)</f>
        <v>5</v>
      </c>
      <c r="J19" s="107" t="n">
        <f aca="false">INDEX($P$24:$P$72,MATCH(CONCATENATE(CHOOSE(ROW()-12,"A","B","C","D","E","F","G","H","I","J"),COLUMN()+1," ",CHOOSE(COLUMN(),"A","B","C","D","E","F","G","H","I","J"),ROW()-11),$R$24:$R77,0),1)</f>
        <v>7</v>
      </c>
      <c r="K19" s="84"/>
      <c r="L19" s="84"/>
      <c r="M19" s="104" t="n">
        <v>6</v>
      </c>
      <c r="N19" s="84" t="n">
        <v>2</v>
      </c>
      <c r="O19" s="111" t="n">
        <v>6</v>
      </c>
      <c r="P19" s="111" t="n">
        <v>2</v>
      </c>
      <c r="Q19" s="111" t="n">
        <v>2</v>
      </c>
      <c r="R19" s="111"/>
      <c r="S19" s="84" t="n">
        <f aca="false">SUM($N19:$R19)</f>
        <v>12</v>
      </c>
      <c r="IW19" s="0"/>
    </row>
    <row r="20" customFormat="false" ht="18.6" hidden="false" customHeight="true" outlineLevel="0" collapsed="false">
      <c r="A20" s="104" t="n">
        <v>7</v>
      </c>
      <c r="B20" s="107" t="n">
        <f aca="false">INDEX($P$24:$P$72,MATCH(CONCATENATE(CHOOSE(ROW()-12,"A","B","C","D","E","F","G","H","I","J"),COLUMN()+1," ",CHOOSE(COLUMN(),"A","B","C","D","E","F","G","H","I","J"),ROW()-11),$R$24:$R$72,0),1)</f>
        <v>7</v>
      </c>
      <c r="C20" s="107" t="n">
        <f aca="false">INDEX($P$24:$P$72,MATCH(CONCATENATE(CHOOSE(ROW()-12,"A","B","C","D","E","F","G","H","I","J"),COLUMN()+1," ",CHOOSE(COLUMN(),"A","B","C","D","E","F","G","H","I","J"),ROW()-11),$R$24:$R$72,0),1)</f>
        <v>5</v>
      </c>
      <c r="D20" s="109" t="n">
        <f aca="false">INDEX($P$24:$P$72,MATCH(CONCATENATE(CHOOSE(COLUMN(),"A","B","C","D","E","F","G","H","I","J"),ROW()-11," ",CHOOSE(ROW()-12,"A","B","C","D","E","F","G","H","I","J"),COLUMN()+1),$R$24:$R$72,0),1)</f>
        <v>10</v>
      </c>
      <c r="E20" s="109" t="n">
        <f aca="false">INDEX($P$24:$P$72,MATCH(CONCATENATE(CHOOSE(COLUMN(),"A","B","C","D","E","F","G","H","I","J"),ROW()-11," ",CHOOSE(ROW()-12,"A","B","C","D","E","F","G","H","I","J"),COLUMN()+1),$R$24:$R$72,0),1)</f>
        <v>3</v>
      </c>
      <c r="F20" s="109" t="n">
        <f aca="false">INDEX($P$24:$P$72,MATCH(CONCATENATE(CHOOSE(COLUMN(),"A","B","C","D","E","F","G","H","I","J"),ROW()-11," ",CHOOSE(ROW()-12,"A","B","C","D","E","F","G","H","I","J"),COLUMN()+1),$R$24:$R$72,0),1)</f>
        <v>9</v>
      </c>
      <c r="G20" s="109" t="n">
        <f aca="false">INDEX($P$24:$P$72,MATCH(CONCATENATE(CHOOSE(COLUMN(),"A","B","C","D","E","F","G","H","I","J"),ROW()-11," ",CHOOSE(ROW()-12,"A","B","C","D","E","F","G","H","I","J"),COLUMN()+1),$R$24:$R$72,0),1)</f>
        <v>4</v>
      </c>
      <c r="H20" s="105"/>
      <c r="I20" s="107" t="n">
        <f aca="false">INDEX($P$24:$P$72,MATCH(CONCATENATE(CHOOSE(ROW()-12,"A","B","C","D","E","F","G","H","I","J"),COLUMN()+1," ",CHOOSE(COLUMN(),"A","B","C","D","E","F","G","H","I","J"),ROW()-11),$R$24:$R78,0),1)</f>
        <v>8</v>
      </c>
      <c r="J20" s="107" t="n">
        <f aca="false">INDEX($P$24:$P$72,MATCH(CONCATENATE(CHOOSE(ROW()-12,"A","B","C","D","E","F","G","H","I","J"),COLUMN()+1," ",CHOOSE(COLUMN(),"A","B","C","D","E","F","G","H","I","J"),ROW()-11),$R$24:$R78,0),1)</f>
        <v>6</v>
      </c>
      <c r="K20" s="84"/>
      <c r="L20" s="84"/>
      <c r="M20" s="104" t="n">
        <v>7</v>
      </c>
      <c r="N20" s="84"/>
      <c r="O20" s="111" t="n">
        <v>2</v>
      </c>
      <c r="P20" s="111" t="n">
        <v>6</v>
      </c>
      <c r="Q20" s="111" t="n">
        <v>2</v>
      </c>
      <c r="R20" s="111" t="n">
        <v>2</v>
      </c>
      <c r="S20" s="84" t="n">
        <f aca="false">SUM($N20:$R20)</f>
        <v>12</v>
      </c>
      <c r="IW20" s="0"/>
    </row>
    <row r="21" customFormat="false" ht="18.6" hidden="false" customHeight="true" outlineLevel="0" collapsed="false">
      <c r="A21" s="104" t="n">
        <v>8</v>
      </c>
      <c r="B21" s="107" t="n">
        <f aca="false">INDEX($P$24:$P$72,MATCH(CONCATENATE(CHOOSE(ROW()-12,"A","B","C","D","E","F","G","H","I","J"),COLUMN()+1," ",CHOOSE(COLUMN(),"A","B","C","D","E","F","G","H","I","J"),ROW()-11),$R$24:$R$72,0),1)</f>
        <v>6</v>
      </c>
      <c r="C21" s="107" t="n">
        <f aca="false">INDEX($P$24:$P$72,MATCH(CONCATENATE(CHOOSE(ROW()-12,"A","B","C","D","E","F","G","H","I","J"),COLUMN()+1," ",CHOOSE(COLUMN(),"A","B","C","D","E","F","G","H","I","J"),ROW()-11),$R$24:$R$72,0),1)</f>
        <v>7</v>
      </c>
      <c r="D21" s="107" t="n">
        <f aca="false">INDEX($P$24:$P$72,MATCH(CONCATENATE(CHOOSE(ROW()-12,"A","B","C","D","E","F","G","H","I","J"),COLUMN()+1," ",CHOOSE(COLUMN(),"A","B","C","D","E","F","G","H","I","J"),ROW()-11),$R$24:$R$72,0),1)</f>
        <v>9</v>
      </c>
      <c r="E21" s="109" t="n">
        <f aca="false">INDEX($P$24:$P$72,MATCH(CONCATENATE(CHOOSE(COLUMN(),"A","B","C","D","E","F","G","H","I","J"),ROW()-11," ",CHOOSE(ROW()-12,"A","B","C","D","E","F","G","H","I","J"),COLUMN()+1),$R$24:$R$72,0),1)</f>
        <v>4</v>
      </c>
      <c r="F21" s="109" t="n">
        <f aca="false">INDEX($P$24:$P$72,MATCH(CONCATENATE(CHOOSE(COLUMN(),"A","B","C","D","E","F","G","H","I","J"),ROW()-11," ",CHOOSE(ROW()-12,"A","B","C","D","E","F","G","H","I","J"),COLUMN()+1),$R$24:$R$72,0),1)</f>
        <v>3</v>
      </c>
      <c r="G21" s="109" t="n">
        <f aca="false">INDEX($P$24:$P$72,MATCH(CONCATENATE(CHOOSE(COLUMN(),"A","B","C","D","E","F","G","H","I","J"),ROW()-11," ",CHOOSE(ROW()-12,"A","B","C","D","E","F","G","H","I","J"),COLUMN()+1),$R$24:$R$72,0),1)</f>
        <v>5</v>
      </c>
      <c r="H21" s="109" t="n">
        <f aca="false">INDEX($P$24:$P$72,MATCH(CONCATENATE(CHOOSE(COLUMN(),"A","B","C","D","E","F","G","H","I","J"),ROW()-11," ",CHOOSE(ROW()-12,"A","B","C","D","E","F","G","H","I","J"),COLUMN()+1),$R$24:$R$72,0),1)</f>
        <v>8</v>
      </c>
      <c r="I21" s="105"/>
      <c r="J21" s="107" t="n">
        <f aca="false">INDEX($P$24:$P$72,MATCH(CONCATENATE(CHOOSE(ROW()-12,"A","B","C","D","E","F","G","H","I","J"),COLUMN()+1," ",CHOOSE(COLUMN(),"A","B","C","D","E","F","G","H","I","J"),ROW()-11),$R$24:$R79,0),1)</f>
        <v>10</v>
      </c>
      <c r="K21" s="84"/>
      <c r="L21" s="84"/>
      <c r="M21" s="104" t="n">
        <v>8</v>
      </c>
      <c r="N21" s="84"/>
      <c r="O21" s="84" t="n">
        <v>2</v>
      </c>
      <c r="P21" s="84" t="n">
        <v>8</v>
      </c>
      <c r="Q21" s="84" t="n">
        <v>2</v>
      </c>
      <c r="R21" s="84"/>
      <c r="S21" s="84" t="n">
        <f aca="false">SUM($N21:$R21)</f>
        <v>12</v>
      </c>
      <c r="IW21" s="0"/>
    </row>
    <row r="22" customFormat="false" ht="18.6" hidden="false" customHeight="true" outlineLevel="0" collapsed="false">
      <c r="A22" s="104" t="n">
        <v>9</v>
      </c>
      <c r="B22" s="107" t="n">
        <f aca="false">INDEX($P$24:$P$72,MATCH(CONCATENATE(CHOOSE(ROW()-12,"A","B","C","D","E","F","G","H","I","J"),COLUMN()+1," ",CHOOSE(COLUMN(),"A","B","C","D","E","F","G","H","I","J"),ROW()-11),$R$24:$R$72,0),1)</f>
        <v>5</v>
      </c>
      <c r="C22" s="107" t="n">
        <f aca="false">INDEX($P$24:$P$72,MATCH(CONCATENATE(CHOOSE(ROW()-12,"A","B","C","D","E","F","G","H","I","J"),COLUMN()+1," ",CHOOSE(COLUMN(),"A","B","C","D","E","F","G","H","I","J"),ROW()-11),$R$24:$R$72,0),1)</f>
        <v>8</v>
      </c>
      <c r="D22" s="107" t="n">
        <f aca="false">INDEX($P$24:$P$72,MATCH(CONCATENATE(CHOOSE(ROW()-12,"A","B","C","D","E","F","G","H","I","J"),COLUMN()+1," ",CHOOSE(COLUMN(),"A","B","C","D","E","F","G","H","I","J"),ROW()-11),$R$24:$R$72,0),1)</f>
        <v>1</v>
      </c>
      <c r="E22" s="107" t="n">
        <f aca="false">INDEX($P$24:$P$72,MATCH(CONCATENATE(CHOOSE(ROW()-12,"A","B","C","D","E","F","G","H","I","J"),COLUMN()+1," ",CHOOSE(COLUMN(),"A","B","C","D","E","F","G","H","I","J"),ROW()-11),$R$24:$R$72,0),1)</f>
        <v>9</v>
      </c>
      <c r="F22" s="109" t="n">
        <f aca="false">INDEX($P$24:$P$72,MATCH(CONCATENATE(CHOOSE(COLUMN(),"A","B","C","D","E","F","G","H","I","J"),ROW()-11," ",CHOOSE(ROW()-12,"A","B","C","D","E","F","G","H","I","J"),COLUMN()+1),$R$24:$R$72,0),1)</f>
        <v>2</v>
      </c>
      <c r="G22" s="109" t="n">
        <f aca="false">INDEX($P$24:$P$72,MATCH(CONCATENATE(CHOOSE(COLUMN(),"A","B","C","D","E","F","G","H","I","J"),ROW()-11," ",CHOOSE(ROW()-12,"A","B","C","D","E","F","G","H","I","J"),COLUMN()+1),$R$24:$R$72,0),1)</f>
        <v>7</v>
      </c>
      <c r="H22" s="109" t="n">
        <f aca="false">INDEX($P$24:$P$72,MATCH(CONCATENATE(CHOOSE(COLUMN(),"A","B","C","D","E","F","G","H","I","J"),ROW()-11," ",CHOOSE(ROW()-12,"A","B","C","D","E","F","G","H","I","J"),COLUMN()+1),$R$24:$R$72,0),1)</f>
        <v>6</v>
      </c>
      <c r="I22" s="109" t="n">
        <f aca="false">INDEX($P$24:$P$72,MATCH(CONCATENATE(CHOOSE(COLUMN(),"A","B","C","D","E","F","G","H","I","J"),ROW()-11," ",CHOOSE(ROW()-12,"A","B","C","D","E","F","G","H","I","J"),COLUMN()+1),$R$24:$R$72,0),1)</f>
        <v>10</v>
      </c>
      <c r="J22" s="105"/>
      <c r="K22" s="84"/>
      <c r="L22" s="84"/>
      <c r="M22" s="104" t="n">
        <v>9</v>
      </c>
      <c r="N22" s="84" t="n">
        <v>2</v>
      </c>
      <c r="O22" s="84" t="n">
        <v>2</v>
      </c>
      <c r="P22" s="84" t="n">
        <v>6</v>
      </c>
      <c r="Q22" s="84" t="n">
        <v>2</v>
      </c>
      <c r="R22" s="84"/>
      <c r="S22" s="84" t="n">
        <f aca="false">SUM($N22:$R22)</f>
        <v>12</v>
      </c>
      <c r="IW22" s="0"/>
    </row>
    <row r="23" customFormat="false" ht="14.65" hidden="false" customHeight="true" outlineLevel="0" collapsed="false">
      <c r="A23" s="112" t="s">
        <v>34</v>
      </c>
      <c r="B23" s="99" t="s">
        <v>35</v>
      </c>
      <c r="C23" s="99"/>
      <c r="D23" s="84"/>
      <c r="E23" s="113" t="s">
        <v>36</v>
      </c>
      <c r="F23" s="113"/>
      <c r="G23" s="113"/>
      <c r="H23" s="113"/>
      <c r="I23" s="113"/>
      <c r="J23" s="84"/>
      <c r="K23" s="114" t="s">
        <v>31</v>
      </c>
      <c r="L23" s="115" t="s">
        <v>37</v>
      </c>
      <c r="M23" s="115"/>
      <c r="N23" s="116" t="s">
        <v>38</v>
      </c>
      <c r="O23" s="117" t="s">
        <v>27</v>
      </c>
      <c r="P23" s="114" t="s">
        <v>31</v>
      </c>
      <c r="Q23" s="84"/>
      <c r="R23" s="84"/>
      <c r="S23" s="84"/>
      <c r="T23" s="84"/>
    </row>
    <row r="24" customFormat="false" ht="14.65" hidden="false" customHeight="true" outlineLevel="0" collapsed="false">
      <c r="A24" s="118" t="n">
        <v>1</v>
      </c>
      <c r="B24" s="119" t="n">
        <v>5</v>
      </c>
      <c r="C24" s="119" t="n">
        <v>1</v>
      </c>
      <c r="D24" s="84"/>
      <c r="E24" s="84"/>
      <c r="F24" s="84"/>
      <c r="G24" s="84"/>
      <c r="H24" s="84"/>
      <c r="I24" s="120" t="s">
        <v>39</v>
      </c>
      <c r="J24" s="84"/>
      <c r="K24" s="118" t="n">
        <v>1</v>
      </c>
      <c r="L24" s="121" t="n">
        <f aca="false">B24</f>
        <v>5</v>
      </c>
      <c r="M24" s="122" t="n">
        <f aca="false">C24</f>
        <v>1</v>
      </c>
      <c r="N24" s="123" t="str">
        <f aca="false">IF(ISBLANK('RR page 1'!$J4),"",IF('RR page 1'!$J4="B",$B24,$C24))</f>
        <v/>
      </c>
      <c r="O24" s="124" t="n">
        <v>1</v>
      </c>
      <c r="P24" s="118" t="n">
        <v>1</v>
      </c>
      <c r="Q24" s="84"/>
      <c r="R24" s="125" t="str">
        <f aca="false">CONCATENATE(ADDRESS(B24+2,C24+1,4,TRUE())," ",ADDRESS(C24+2,B24+1,4))</f>
        <v>B7 F3</v>
      </c>
      <c r="S24" s="126"/>
      <c r="T24" s="84"/>
    </row>
    <row r="25" customFormat="false" ht="14.65" hidden="false" customHeight="true" outlineLevel="0" collapsed="false">
      <c r="A25" s="118" t="n">
        <v>1</v>
      </c>
      <c r="B25" s="119" t="n">
        <v>3</v>
      </c>
      <c r="C25" s="119" t="n">
        <v>9</v>
      </c>
      <c r="D25" s="84"/>
      <c r="E25" s="84"/>
      <c r="F25" s="84"/>
      <c r="G25" s="84"/>
      <c r="H25" s="84"/>
      <c r="I25" s="84"/>
      <c r="J25" s="84"/>
      <c r="K25" s="118"/>
      <c r="L25" s="121" t="n">
        <f aca="false">B25</f>
        <v>3</v>
      </c>
      <c r="M25" s="122" t="n">
        <f aca="false">C25</f>
        <v>9</v>
      </c>
      <c r="N25" s="123" t="str">
        <f aca="false">IF(ISBLANK('RR page 1'!$J5),"",IF('RR page 1'!$J5="B",$B25,$C25))</f>
        <v/>
      </c>
      <c r="O25" s="124" t="n">
        <v>2</v>
      </c>
      <c r="P25" s="118" t="n">
        <v>1</v>
      </c>
      <c r="Q25" s="84"/>
      <c r="R25" s="125" t="str">
        <f aca="false">CONCATENATE(ADDRESS(B25+2,C25+1,4,TRUE())," ",ADDRESS(C25+2,B25+1,4))</f>
        <v>J5 D11</v>
      </c>
      <c r="S25" s="126"/>
      <c r="T25" s="84"/>
    </row>
    <row r="26" customFormat="false" ht="14.65" hidden="false" customHeight="true" outlineLevel="0" collapsed="false">
      <c r="A26" s="118" t="n">
        <v>1</v>
      </c>
      <c r="B26" s="119" t="n">
        <v>4</v>
      </c>
      <c r="C26" s="119" t="n">
        <v>2</v>
      </c>
      <c r="D26" s="127" t="s">
        <v>33</v>
      </c>
      <c r="E26" s="84"/>
      <c r="F26" s="84"/>
      <c r="G26" s="84"/>
      <c r="H26" s="84"/>
      <c r="I26" s="84"/>
      <c r="J26" s="84"/>
      <c r="K26" s="118"/>
      <c r="L26" s="121" t="n">
        <f aca="false">B26</f>
        <v>4</v>
      </c>
      <c r="M26" s="122" t="n">
        <f aca="false">C26</f>
        <v>2</v>
      </c>
      <c r="N26" s="123" t="str">
        <f aca="false">IF(ISBLANK('RR page 1'!$J6),"",IF('RR page 1'!$J6="B",$B26,$C26))</f>
        <v/>
      </c>
      <c r="O26" s="124" t="n">
        <v>3</v>
      </c>
      <c r="P26" s="118" t="n">
        <v>1</v>
      </c>
      <c r="Q26" s="84"/>
      <c r="R26" s="125" t="str">
        <f aca="false">CONCATENATE(ADDRESS(B26+2,C26+1,4,TRUE())," ",ADDRESS(C26+2,B26+1,4))</f>
        <v>C6 E4</v>
      </c>
      <c r="S26" s="126"/>
      <c r="T26" s="84"/>
    </row>
    <row r="27" customFormat="false" ht="18.6" hidden="false" customHeight="true" outlineLevel="0" collapsed="false">
      <c r="A27" s="118"/>
      <c r="B27" s="119"/>
      <c r="C27" s="119"/>
      <c r="D27" s="84" t="n">
        <f aca="false">COUNT($E26:$J26)</f>
        <v>0</v>
      </c>
      <c r="E27" s="84"/>
      <c r="F27" s="84"/>
      <c r="G27" s="84"/>
      <c r="H27" s="84"/>
      <c r="I27" s="84"/>
      <c r="J27" s="84"/>
      <c r="K27" s="118"/>
      <c r="L27" s="128"/>
      <c r="M27" s="129"/>
      <c r="N27" s="130"/>
      <c r="O27" s="124"/>
      <c r="P27" s="118"/>
      <c r="Q27" s="84"/>
      <c r="R27" s="131"/>
      <c r="S27" s="126"/>
      <c r="T27" s="84"/>
    </row>
    <row r="28" customFormat="false" ht="14.65" hidden="false" customHeight="true" outlineLevel="0" collapsed="false">
      <c r="A28" s="118" t="n">
        <v>2</v>
      </c>
      <c r="B28" s="119" t="n">
        <v>9</v>
      </c>
      <c r="C28" s="119" t="n">
        <v>5</v>
      </c>
      <c r="D28" s="127" t="s">
        <v>32</v>
      </c>
      <c r="E28" s="84"/>
      <c r="F28" s="84"/>
      <c r="G28" s="84"/>
      <c r="H28" s="84"/>
      <c r="I28" s="84"/>
      <c r="J28" s="84"/>
      <c r="K28" s="118" t="n">
        <v>2</v>
      </c>
      <c r="L28" s="132" t="n">
        <f aca="false">IF(ISERROR(MATCH(B28,$B24:$B26,0)),IF(ISERROR(MATCH(B28,$C24:$C26,0)),IF(ISERROR(MATCH(LOOKUP(B28,$E28:$J28,$E26:$J26),$B24:$B26,0)),INDEX($M24:$M26,MATCH(LOOKUP(B28,$E28:$J28,$E26:$J26),$C24:$C26,0),1),INDEX($L24:$L26,MATCH(LOOKUP(B28,$E28:$J28,$E26:$J26),$B24:$B26,0),1)),INDEX($M24:$M26,MATCH(B28,$C24:$C26,0),1)),INDEX($L24:$L26,MATCH(B28,$B24:$B26,0),1))</f>
        <v>9</v>
      </c>
      <c r="M28" s="133" t="n">
        <f aca="false">IF(ISERROR(MATCH(C28,$B24:$B26,0)),IF(ISERROR(MATCH(C28,$C24:$C26,0)),IF(ISERROR(MATCH(LOOKUP(C28,$E28:$J28,$E26:$J26),$B24:$B26,0)),INDEX($M24:$M26,MATCH(LOOKUP(C28,$E28:$J28,$E26:$J26),$C24:$C26,0),1),INDEX($L24:$L26,MATCH(LOOKUP(C28,$E28:$J28,$E26:$J26),$B24:$B26,0),1)),INDEX($M24:$M26,MATCH(C28,$C24:$C26,0),1)),INDEX($L24:$L26,MATCH(C28,$B24:$B26,0),1))</f>
        <v>5</v>
      </c>
      <c r="N28" s="123" t="str">
        <f aca="false">IF(ISBLANK('RR page 1'!$J8),"",IF('RR page 1'!$J8="B",$B28,$C28))</f>
        <v/>
      </c>
      <c r="O28" s="124" t="n">
        <v>1</v>
      </c>
      <c r="P28" s="118" t="n">
        <v>2</v>
      </c>
      <c r="Q28" s="84"/>
      <c r="R28" s="125" t="str">
        <f aca="false">CONCATENATE(ADDRESS(B28+2,C28+1,4,TRUE())," ",ADDRESS(C28+2,B28+1,4))</f>
        <v>F11 J7</v>
      </c>
      <c r="S28" s="84"/>
      <c r="T28" s="84"/>
    </row>
    <row r="29" customFormat="false" ht="14.65" hidden="false" customHeight="true" outlineLevel="0" collapsed="false">
      <c r="A29" s="118" t="n">
        <v>2</v>
      </c>
      <c r="B29" s="119" t="n">
        <v>4</v>
      </c>
      <c r="C29" s="119" t="n">
        <v>1</v>
      </c>
      <c r="D29" s="85"/>
      <c r="E29" s="84"/>
      <c r="F29" s="84"/>
      <c r="G29" s="84"/>
      <c r="H29" s="84"/>
      <c r="I29" s="84"/>
      <c r="J29" s="84"/>
      <c r="K29" s="118"/>
      <c r="L29" s="132" t="n">
        <f aca="false">IF(ISERROR(MATCH(B29,$B24:$B26,0)),IF(ISERROR(MATCH(B29,$C24:$C26,0)),IF(ISERROR(MATCH(LOOKUP(B29,$E28:$J28,$E26:$J26),$B24:$B26,0)),INDEX($M24:$M26,MATCH(LOOKUP(B29,$E28:$J28,$E26:$J26),$C24:$C26,0),1),INDEX($L24:$L26,MATCH(LOOKUP(B29,$E28:$J28,$E26:$J26),$B24:$B26,0),1)),INDEX($M24:$M26,MATCH(B29,$C24:$C26,0),1)),INDEX($L24:$L26,MATCH(B29,$B24:$B26,0),1))</f>
        <v>4</v>
      </c>
      <c r="M29" s="133" t="n">
        <f aca="false">IF(ISERROR(MATCH(C29,$B24:$B26,0)),IF(ISERROR(MATCH(C29,$C24:$C26,0)),IF(ISERROR(MATCH(LOOKUP(C29,$E28:$J28,$E26:$J26),$B24:$B26,0)),INDEX($M24:$M26,MATCH(LOOKUP(C29,$E28:$J28,$E26:$J26),$C24:$C26,0),1),INDEX($L24:$L26,MATCH(LOOKUP(C29,$E28:$J28,$E26:$J26),$B24:$B26,0),1)),INDEX($M24:$M26,MATCH(C29,$C24:$C26,0),1)),INDEX($L24:$L26,MATCH(C29,$B24:$B26,0),1))</f>
        <v>1</v>
      </c>
      <c r="N29" s="123" t="str">
        <f aca="false">IF(ISBLANK('RR page 1'!$J9),"",IF('RR page 1'!$J9="B",$B29,$C29))</f>
        <v/>
      </c>
      <c r="O29" s="124" t="n">
        <v>2</v>
      </c>
      <c r="P29" s="118" t="n">
        <v>2</v>
      </c>
      <c r="Q29" s="84"/>
      <c r="R29" s="125" t="str">
        <f aca="false">CONCATENATE(ADDRESS(B29+2,C29+1,4,TRUE())," ",ADDRESS(C29+2,B29+1,4))</f>
        <v>B6 E3</v>
      </c>
      <c r="S29" s="126"/>
      <c r="T29" s="84"/>
    </row>
    <row r="30" customFormat="false" ht="14.65" hidden="false" customHeight="true" outlineLevel="0" collapsed="false">
      <c r="A30" s="118" t="n">
        <v>2</v>
      </c>
      <c r="B30" s="119" t="n">
        <v>3</v>
      </c>
      <c r="C30" s="119" t="n">
        <v>2</v>
      </c>
      <c r="D30" s="127" t="s">
        <v>33</v>
      </c>
      <c r="E30" s="84" t="n">
        <v>2</v>
      </c>
      <c r="F30" s="84" t="n">
        <v>9</v>
      </c>
      <c r="G30" s="84" t="n">
        <v>1</v>
      </c>
      <c r="H30" s="84"/>
      <c r="I30" s="84"/>
      <c r="J30" s="84"/>
      <c r="K30" s="118"/>
      <c r="L30" s="132" t="n">
        <f aca="false">IF(ISERROR(MATCH(B30,$B24:$B26,0)),IF(ISERROR(MATCH(B30,$C24:$C26,0)),IF(ISERROR(MATCH(LOOKUP(B30,$E28:$J28,$E26:$J26),$B24:$B26,0)),INDEX($M24:$M26,MATCH(LOOKUP(B30,$E28:$J28,$E26:$J26),$C24:$C26,0),1),INDEX($L24:$L26,MATCH(LOOKUP(B30,$E28:$J28,$E26:$J26),$B24:$B26,0),1)),INDEX($M24:$M26,MATCH(B30,$C24:$C26,0),1)),INDEX($L24:$L26,MATCH(B30,$B24:$B26,0),1))</f>
        <v>3</v>
      </c>
      <c r="M30" s="133" t="n">
        <f aca="false">IF(ISERROR(MATCH(C30,$B24:$B26,0)),IF(ISERROR(MATCH(C30,$C24:$C26,0)),IF(ISERROR(MATCH(LOOKUP(C30,$E28:$J28,$E26:$J26),$B24:$B26,0)),INDEX($M24:$M26,MATCH(LOOKUP(C30,$E28:$J28,$E26:$J26),$C24:$C26,0),1),INDEX($L24:$L26,MATCH(LOOKUP(C30,$E28:$J28,$E26:$J26),$B24:$B26,0),1)),INDEX($M24:$M26,MATCH(C30,$C24:$C26,0),1)),INDEX($L24:$L26,MATCH(C30,$B24:$B26,0),1))</f>
        <v>2</v>
      </c>
      <c r="N30" s="123" t="str">
        <f aca="false">IF(ISBLANK('RR page 1'!$J10),"",IF('RR page 1'!$J10="B",$B30,$C30))</f>
        <v/>
      </c>
      <c r="O30" s="124" t="n">
        <v>3</v>
      </c>
      <c r="P30" s="118" t="n">
        <v>2</v>
      </c>
      <c r="Q30" s="84"/>
      <c r="R30" s="125" t="str">
        <f aca="false">CONCATENATE(ADDRESS(B30+2,C30+1,4,TRUE())," ",ADDRESS(C30+2,B30+1,4))</f>
        <v>C5 D4</v>
      </c>
      <c r="S30" s="126"/>
      <c r="T30" s="84"/>
    </row>
    <row r="31" customFormat="false" ht="14.65" hidden="false" customHeight="true" outlineLevel="0" collapsed="false">
      <c r="A31" s="118"/>
      <c r="B31" s="119"/>
      <c r="C31" s="119"/>
      <c r="D31" s="84" t="n">
        <f aca="false">COUNT($E30:$J30)</f>
        <v>3</v>
      </c>
      <c r="E31" s="84"/>
      <c r="F31" s="84"/>
      <c r="G31" s="84"/>
      <c r="H31" s="84"/>
      <c r="I31" s="84"/>
      <c r="J31" s="84"/>
      <c r="K31" s="118"/>
      <c r="L31" s="132"/>
      <c r="M31" s="133"/>
      <c r="N31" s="130"/>
      <c r="O31" s="124"/>
      <c r="P31" s="118"/>
      <c r="Q31" s="84"/>
      <c r="R31" s="131"/>
      <c r="S31" s="126"/>
      <c r="T31" s="84"/>
    </row>
    <row r="32" customFormat="false" ht="14.65" hidden="false" customHeight="true" outlineLevel="0" collapsed="false">
      <c r="A32" s="118" t="n">
        <v>3</v>
      </c>
      <c r="B32" s="119" t="n">
        <v>7</v>
      </c>
      <c r="C32" s="119" t="n">
        <v>4</v>
      </c>
      <c r="D32" s="134" t="s">
        <v>32</v>
      </c>
      <c r="E32" s="118" t="n">
        <v>6</v>
      </c>
      <c r="F32" s="118" t="n">
        <v>7</v>
      </c>
      <c r="G32" s="118" t="n">
        <v>8</v>
      </c>
      <c r="H32" s="118"/>
      <c r="I32" s="118"/>
      <c r="J32" s="118"/>
      <c r="K32" s="118" t="n">
        <v>3</v>
      </c>
      <c r="L32" s="132" t="n">
        <f aca="false">IF(ISERROR(MATCH(B32,$B28:$B30,0)),IF(ISERROR(MATCH(B32,$C28:$C30,0)),IF(ISERROR(MATCH(LOOKUP(B32,$E32:$J32,$E30:$J30),$B28:$B30,0)),INDEX($M28:$M30,MATCH(LOOKUP(B32,$E32:$J32,$E30:$J30),$C28:$C30,0),1),INDEX($L28:$L30,MATCH(LOOKUP(B32,$E32:$J32,$E30:$J30),$B28:$B30,0),1)),INDEX($M28:$M30,MATCH(B32,$C28:$C30,0),1)),INDEX($L28:$L30,MATCH(B32,$B28:$B30,0),1))</f>
        <v>9</v>
      </c>
      <c r="M32" s="133" t="n">
        <f aca="false">IF(ISERROR(MATCH(C32,$B28:$B30,0)),IF(ISERROR(MATCH(C32,$C28:$C30,0)),IF(ISERROR(MATCH(LOOKUP(C32,$E32:$J32,$E30:$J30),$B28:$B30,0)),INDEX($M28:$M30,MATCH(LOOKUP(C32,$E32:$J32,$E30:$J30),$C28:$C30,0),1),INDEX($L28:$L30,MATCH(LOOKUP(C32,$E32:$J32,$E30:$J30),$B28:$B30,0),1)),INDEX($M28:$M30,MATCH(C32,$C28:$C30,0),1)),INDEX($L28:$L30,MATCH(C32,$B28:$B30,0),1))</f>
        <v>4</v>
      </c>
      <c r="N32" s="123" t="str">
        <f aca="false">IF(ISBLANK('RR page 1'!$J12),"",IF('RR page 1'!$J12="B",$B32,$C32))</f>
        <v/>
      </c>
      <c r="O32" s="124" t="n">
        <v>1</v>
      </c>
      <c r="P32" s="118" t="n">
        <v>3</v>
      </c>
      <c r="Q32" s="84"/>
      <c r="R32" s="125" t="str">
        <f aca="false">CONCATENATE(ADDRESS(B32+2,C32+1,4,TRUE())," ",ADDRESS(C32+2,B32+1,4))</f>
        <v>E9 H6</v>
      </c>
      <c r="S32" s="126"/>
      <c r="T32" s="84"/>
    </row>
    <row r="33" customFormat="false" ht="14.65" hidden="false" customHeight="true" outlineLevel="0" collapsed="false">
      <c r="A33" s="118" t="n">
        <v>3</v>
      </c>
      <c r="B33" s="119" t="n">
        <v>8</v>
      </c>
      <c r="C33" s="119" t="n">
        <v>5</v>
      </c>
      <c r="D33" s="84"/>
      <c r="E33" s="118"/>
      <c r="F33" s="118"/>
      <c r="G33" s="118"/>
      <c r="H33" s="118"/>
      <c r="I33" s="118"/>
      <c r="J33" s="118"/>
      <c r="K33" s="118"/>
      <c r="L33" s="132" t="n">
        <f aca="false">IF(ISERROR(MATCH(B33,$B28:$B30,0)),IF(ISERROR(MATCH(B33,$C28:$C30,0)),IF(ISERROR(MATCH(LOOKUP(B33,$E32:$J32,$E30:$J30),$B28:$B30,0)),INDEX($M28:$M30,MATCH(LOOKUP(B33,$E32:$J32,$E30:$J30),$C28:$C30,0),1),INDEX($L28:$L30,MATCH(LOOKUP(B33,$E32:$J32,$E30:$J30),$B28:$B30,0),1)),INDEX($M28:$M30,MATCH(B33,$C28:$C30,0),1)),INDEX($L28:$L30,MATCH(B33,$B28:$B30,0),1))</f>
        <v>1</v>
      </c>
      <c r="M33" s="133" t="n">
        <f aca="false">IF(ISERROR(MATCH(C33,$B28:$B30,0)),IF(ISERROR(MATCH(C33,$C28:$C30,0)),IF(ISERROR(MATCH(LOOKUP(C33,$E32:$J32,$E30:$J30),$B28:$B30,0)),INDEX($M28:$M30,MATCH(LOOKUP(C33,$E32:$J32,$E30:$J30),$C28:$C30,0),1),INDEX($L28:$L30,MATCH(LOOKUP(C33,$E32:$J32,$E30:$J30),$B28:$B30,0),1)),INDEX($M28:$M30,MATCH(C33,$C28:$C30,0),1)),INDEX($L28:$L30,MATCH(C33,$B28:$B30,0),1))</f>
        <v>5</v>
      </c>
      <c r="N33" s="123" t="str">
        <f aca="false">IF(ISBLANK('RR page 1'!$J13),"",IF('RR page 1'!$J13="B",$B33,$C33))</f>
        <v/>
      </c>
      <c r="O33" s="124" t="n">
        <v>2</v>
      </c>
      <c r="P33" s="118" t="n">
        <v>3</v>
      </c>
      <c r="Q33" s="84"/>
      <c r="R33" s="125" t="str">
        <f aca="false">CONCATENATE(ADDRESS(B33+2,C33+1,4,TRUE())," ",ADDRESS(C33+2,B33+1,4))</f>
        <v>F10 I7</v>
      </c>
      <c r="S33" s="84"/>
      <c r="T33" s="84"/>
    </row>
    <row r="34" customFormat="false" ht="18.6" hidden="false" customHeight="true" outlineLevel="0" collapsed="false">
      <c r="A34" s="118" t="n">
        <v>3</v>
      </c>
      <c r="B34" s="119" t="n">
        <v>6</v>
      </c>
      <c r="C34" s="119" t="n">
        <v>3</v>
      </c>
      <c r="D34" s="127" t="s">
        <v>33</v>
      </c>
      <c r="E34" s="118"/>
      <c r="F34" s="118"/>
      <c r="G34" s="118"/>
      <c r="H34" s="118"/>
      <c r="I34" s="118"/>
      <c r="J34" s="84"/>
      <c r="K34" s="118"/>
      <c r="L34" s="132" t="n">
        <f aca="false">IF(ISERROR(MATCH(B34,$B28:$B30,0)),IF(ISERROR(MATCH(B34,$C28:$C30,0)),IF(ISERROR(MATCH(LOOKUP(B34,$E32:$J32,$E30:$J30),$B28:$B30,0)),INDEX($M28:$M30,MATCH(LOOKUP(B34,$E32:$J32,$E30:$J30),$C28:$C30,0),1),INDEX($L28:$L30,MATCH(LOOKUP(B34,$E32:$J32,$E30:$J30),$B28:$B30,0),1)),INDEX($M28:$M30,MATCH(B34,$C28:$C30,0),1)),INDEX($L28:$L30,MATCH(B34,$B28:$B30,0),1))</f>
        <v>2</v>
      </c>
      <c r="M34" s="133" t="n">
        <f aca="false">IF(ISERROR(MATCH(C34,$B28:$B30,0)),IF(ISERROR(MATCH(C34,$C28:$C30,0)),IF(ISERROR(MATCH(LOOKUP(C34,$E32:$J32,$E30:$J30),$B28:$B30,0)),INDEX($M28:$M30,MATCH(LOOKUP(C34,$E32:$J32,$E30:$J30),$C28:$C30,0),1),INDEX($L28:$L30,MATCH(LOOKUP(C34,$E32:$J32,$E30:$J30),$B28:$B30,0),1)),INDEX($M28:$M30,MATCH(C34,$C28:$C30,0),1)),INDEX($L28:$L30,MATCH(C34,$B28:$B30,0),1))</f>
        <v>3</v>
      </c>
      <c r="N34" s="123" t="str">
        <f aca="false">IF(ISBLANK('RR page 1'!$J14),"",IF('RR page 1'!$J14="B",$B34,$C34))</f>
        <v/>
      </c>
      <c r="O34" s="124" t="n">
        <v>3</v>
      </c>
      <c r="P34" s="118" t="n">
        <v>3</v>
      </c>
      <c r="Q34" s="84"/>
      <c r="R34" s="125" t="str">
        <f aca="false">CONCATENATE(ADDRESS(B34+2,C34+1,4,TRUE())," ",ADDRESS(C34+2,B34+1,4))</f>
        <v>D8 G5</v>
      </c>
      <c r="S34" s="126"/>
      <c r="T34" s="84"/>
    </row>
    <row r="35" customFormat="false" ht="18.6" hidden="false" customHeight="true" outlineLevel="0" collapsed="false">
      <c r="A35" s="118"/>
      <c r="B35" s="119"/>
      <c r="C35" s="119"/>
      <c r="D35" s="84" t="n">
        <f aca="false">COUNT($E34:$J34)</f>
        <v>0</v>
      </c>
      <c r="E35" s="118"/>
      <c r="F35" s="118"/>
      <c r="G35" s="118"/>
      <c r="H35" s="118"/>
      <c r="I35" s="118"/>
      <c r="J35" s="84"/>
      <c r="K35" s="118"/>
      <c r="L35" s="132"/>
      <c r="M35" s="133"/>
      <c r="N35" s="130"/>
      <c r="O35" s="124"/>
      <c r="P35" s="118"/>
      <c r="Q35" s="84"/>
      <c r="R35" s="131"/>
      <c r="S35" s="126"/>
      <c r="T35" s="84"/>
    </row>
    <row r="36" customFormat="false" ht="18.6" hidden="false" customHeight="true" outlineLevel="0" collapsed="false">
      <c r="A36" s="118" t="n">
        <v>4</v>
      </c>
      <c r="B36" s="119" t="n">
        <v>8</v>
      </c>
      <c r="C36" s="119" t="n">
        <v>4</v>
      </c>
      <c r="D36" s="127" t="s">
        <v>32</v>
      </c>
      <c r="E36" s="118"/>
      <c r="F36" s="118"/>
      <c r="G36" s="118"/>
      <c r="H36" s="118"/>
      <c r="I36" s="118"/>
      <c r="J36" s="84"/>
      <c r="K36" s="118" t="n">
        <v>4</v>
      </c>
      <c r="L36" s="132" t="n">
        <f aca="false">IF(ISERROR(MATCH(B36,$B32:$B34,0)),IF(ISERROR(MATCH(B36,$C32:$C34,0)),IF(ISERROR(MATCH(LOOKUP(B36,$E36:$J36,$E34:$J34),$B32:$B34,0)),INDEX($M32:$M34,MATCH(LOOKUP(B36,$E36:$J36,$E34:$J34),$C32:$C34,0),1),INDEX($L32:$L34,MATCH(LOOKUP(B36,$E36:$J36,$E34:$J34),$B32:$B34,0),1)),INDEX($M32:$M34,MATCH(B36,$C32:$C34,0),1)),INDEX($L32:$L34,MATCH(B36,$B32:$B34,0),1))</f>
        <v>1</v>
      </c>
      <c r="M36" s="133" t="n">
        <f aca="false">IF(ISERROR(MATCH(C36,$B32:$B34,0)),IF(ISERROR(MATCH(C36,$C32:$C34,0)),IF(ISERROR(MATCH(LOOKUP(C36,$E36:$J36,$E34:$J34),$B32:$B34,0)),INDEX($M32:$M34,MATCH(LOOKUP(C36,$E36:$J36,$E34:$J34),$C32:$C34,0),1),INDEX($L32:$L34,MATCH(LOOKUP(C36,$E36:$J36,$E34:$J34),$B32:$B34,0),1)),INDEX($M32:$M34,MATCH(C36,$C32:$C34,0),1)),INDEX($L32:$L34,MATCH(C36,$B32:$B34,0),1))</f>
        <v>4</v>
      </c>
      <c r="N36" s="123" t="str">
        <f aca="false">IF(ISBLANK('RR page 1'!$J16),"",IF('RR page 1'!$J16="B",$B36,$C36))</f>
        <v/>
      </c>
      <c r="O36" s="124" t="n">
        <v>1</v>
      </c>
      <c r="P36" s="118" t="n">
        <v>4</v>
      </c>
      <c r="Q36" s="84"/>
      <c r="R36" s="125" t="str">
        <f aca="false">CONCATENATE(ADDRESS(B36+2,C36+1,4,TRUE())," ",ADDRESS(C36+2,B36+1,4))</f>
        <v>E10 I6</v>
      </c>
      <c r="S36" s="84"/>
      <c r="T36" s="84"/>
    </row>
    <row r="37" customFormat="false" ht="14.65" hidden="false" customHeight="true" outlineLevel="0" collapsed="false">
      <c r="A37" s="118" t="n">
        <v>4</v>
      </c>
      <c r="B37" s="119" t="n">
        <v>5</v>
      </c>
      <c r="C37" s="119" t="n">
        <v>3</v>
      </c>
      <c r="D37" s="85"/>
      <c r="E37" s="118"/>
      <c r="F37" s="118"/>
      <c r="G37" s="118"/>
      <c r="H37" s="118"/>
      <c r="I37" s="118"/>
      <c r="J37" s="118"/>
      <c r="K37" s="118"/>
      <c r="L37" s="132" t="n">
        <f aca="false">IF(ISERROR(MATCH(B37,$B32:$B34,0)),IF(ISERROR(MATCH(B37,$C32:$C34,0)),IF(ISERROR(MATCH(LOOKUP(B37,$E36:$J36,$E34:$J34),$B32:$B34,0)),INDEX($M32:$M34,MATCH(LOOKUP(B37,$E36:$J36,$E34:$J34),$C32:$C34,0),1),INDEX($L32:$L34,MATCH(LOOKUP(B37,$E36:$J36,$E34:$J34),$B32:$B34,0),1)),INDEX($M32:$M34,MATCH(B37,$C32:$C34,0),1)),INDEX($L32:$L34,MATCH(B37,$B32:$B34,0),1))</f>
        <v>5</v>
      </c>
      <c r="M37" s="133" t="n">
        <f aca="false">IF(ISERROR(MATCH(C37,$B32:$B34,0)),IF(ISERROR(MATCH(C37,$C32:$C34,0)),IF(ISERROR(MATCH(LOOKUP(C37,$E36:$J36,$E34:$J34),$B32:$B34,0)),INDEX($M32:$M34,MATCH(LOOKUP(C37,$E36:$J36,$E34:$J34),$C32:$C34,0),1),INDEX($L32:$L34,MATCH(LOOKUP(C37,$E36:$J36,$E34:$J34),$B32:$B34,0),1)),INDEX($M32:$M34,MATCH(C37,$C32:$C34,0),1)),INDEX($L32:$L34,MATCH(C37,$B32:$B34,0),1))</f>
        <v>3</v>
      </c>
      <c r="N37" s="123" t="str">
        <f aca="false">IF(ISBLANK('RR page 1'!$J17),"",IF('RR page 1'!$J17="B",$B37,$C37))</f>
        <v/>
      </c>
      <c r="O37" s="124" t="n">
        <v>2</v>
      </c>
      <c r="P37" s="118" t="n">
        <v>4</v>
      </c>
      <c r="Q37" s="84"/>
      <c r="R37" s="125" t="str">
        <f aca="false">CONCATENATE(ADDRESS(B37+2,C37+1,4,TRUE())," ",ADDRESS(C37+2,B37+1,4))</f>
        <v>D7 F5</v>
      </c>
      <c r="S37" s="126"/>
      <c r="T37" s="84"/>
    </row>
    <row r="38" customFormat="false" ht="14.65" hidden="false" customHeight="true" outlineLevel="0" collapsed="false">
      <c r="A38" s="118" t="n">
        <v>4</v>
      </c>
      <c r="B38" s="119" t="n">
        <v>7</v>
      </c>
      <c r="C38" s="119" t="n">
        <v>6</v>
      </c>
      <c r="D38" s="127" t="s">
        <v>33</v>
      </c>
      <c r="E38" s="118" t="n">
        <v>3</v>
      </c>
      <c r="F38" s="118" t="n">
        <v>4</v>
      </c>
      <c r="G38" s="118" t="n">
        <v>5</v>
      </c>
      <c r="H38" s="118"/>
      <c r="I38" s="118"/>
      <c r="J38" s="118"/>
      <c r="K38" s="118"/>
      <c r="L38" s="132" t="n">
        <f aca="false">IF(ISERROR(MATCH(B38,$B32:$B34,0)),IF(ISERROR(MATCH(B38,$C32:$C34,0)),IF(ISERROR(MATCH(LOOKUP(B38,$E36:$J36,$E34:$J34),$B32:$B34,0)),INDEX($M32:$M34,MATCH(LOOKUP(B38,$E36:$J36,$E34:$J34),$C32:$C34,0),1),INDEX($L32:$L34,MATCH(LOOKUP(B38,$E36:$J36,$E34:$J34),$B32:$B34,0),1)),INDEX($M32:$M34,MATCH(B38,$C32:$C34,0),1)),INDEX($L32:$L34,MATCH(B38,$B32:$B34,0),1))</f>
        <v>9</v>
      </c>
      <c r="M38" s="133" t="n">
        <f aca="false">IF(ISERROR(MATCH(C38,$B32:$B34,0)),IF(ISERROR(MATCH(C38,$C32:$C34,0)),IF(ISERROR(MATCH(LOOKUP(C38,$E36:$J36,$E34:$J34),$B32:$B34,0)),INDEX($M32:$M34,MATCH(LOOKUP(C38,$E36:$J36,$E34:$J34),$C32:$C34,0),1),INDEX($L32:$L34,MATCH(LOOKUP(C38,$E36:$J36,$E34:$J34),$B32:$B34,0),1)),INDEX($M32:$M34,MATCH(C38,$C32:$C34,0),1)),INDEX($L32:$L34,MATCH(C38,$B32:$B34,0),1))</f>
        <v>2</v>
      </c>
      <c r="N38" s="123" t="str">
        <f aca="false">IF(ISBLANK('RR page 1'!$J18),"",IF('RR page 1'!$J18="B",$B38,$C38))</f>
        <v/>
      </c>
      <c r="O38" s="124" t="n">
        <v>3</v>
      </c>
      <c r="P38" s="118" t="n">
        <v>4</v>
      </c>
      <c r="Q38" s="84"/>
      <c r="R38" s="125" t="str">
        <f aca="false">CONCATENATE(ADDRESS(B38+2,C38+1,4,TRUE())," ",ADDRESS(C38+2,B38+1,4))</f>
        <v>G9 H8</v>
      </c>
      <c r="S38" s="126"/>
      <c r="T38" s="84"/>
    </row>
    <row r="39" customFormat="false" ht="14.65" hidden="false" customHeight="true" outlineLevel="0" collapsed="false">
      <c r="A39" s="118"/>
      <c r="B39" s="119"/>
      <c r="C39" s="119"/>
      <c r="D39" s="84" t="n">
        <f aca="false">COUNT($E38:$J38)</f>
        <v>3</v>
      </c>
      <c r="E39" s="118"/>
      <c r="F39" s="118"/>
      <c r="G39" s="118"/>
      <c r="H39" s="118"/>
      <c r="I39" s="118"/>
      <c r="J39" s="118"/>
      <c r="K39" s="118"/>
      <c r="L39" s="132"/>
      <c r="M39" s="133"/>
      <c r="N39" s="130"/>
      <c r="O39" s="124"/>
      <c r="P39" s="118"/>
      <c r="Q39" s="84"/>
      <c r="R39" s="131"/>
      <c r="S39" s="126"/>
      <c r="T39" s="84"/>
    </row>
    <row r="40" customFormat="false" ht="14.65" hidden="false" customHeight="true" outlineLevel="0" collapsed="false">
      <c r="A40" s="118" t="n">
        <v>5</v>
      </c>
      <c r="B40" s="119" t="n">
        <v>8</v>
      </c>
      <c r="C40" s="119" t="n">
        <v>6</v>
      </c>
      <c r="D40" s="134" t="s">
        <v>32</v>
      </c>
      <c r="E40" s="118" t="n">
        <v>1</v>
      </c>
      <c r="F40" s="118" t="n">
        <v>2</v>
      </c>
      <c r="G40" s="118" t="n">
        <v>9</v>
      </c>
      <c r="H40" s="118"/>
      <c r="I40" s="118"/>
      <c r="J40" s="118"/>
      <c r="K40" s="118" t="n">
        <v>5</v>
      </c>
      <c r="L40" s="132" t="n">
        <f aca="false">IF(ISERROR(MATCH(B40,$B36:$B38,0)),IF(ISERROR(MATCH(B40,$C36:$C38,0)),IF(ISERROR(MATCH(LOOKUP(B40,$E40:$J40,$E38:$J38),$B36:$B38,0)),INDEX($M36:$M38,MATCH(LOOKUP(B40,$E40:$J40,$E38:$J38),$C36:$C38,0),1),INDEX($L36:$L38,MATCH(LOOKUP(B40,$E40:$J40,$E38:$J38),$B36:$B38,0),1)),INDEX($M36:$M38,MATCH(B40,$C36:$C38,0),1)),INDEX($L36:$L38,MATCH(B40,$B36:$B38,0),1))</f>
        <v>1</v>
      </c>
      <c r="M40" s="133" t="n">
        <f aca="false">IF(ISERROR(MATCH(C40,$B36:$B38,0)),IF(ISERROR(MATCH(C40,$C36:$C38,0)),IF(ISERROR(MATCH(LOOKUP(C40,$E40:$J40,$E38:$J38),$B36:$B38,0)),INDEX($M36:$M38,MATCH(LOOKUP(C40,$E40:$J40,$E38:$J38),$C36:$C38,0),1),INDEX($L36:$L38,MATCH(LOOKUP(C40,$E40:$J40,$E38:$J38),$B36:$B38,0),1)),INDEX($M36:$M38,MATCH(C40,$C36:$C38,0),1)),INDEX($L36:$L38,MATCH(C40,$B36:$B38,0),1))</f>
        <v>2</v>
      </c>
      <c r="N40" s="123" t="str">
        <f aca="false">IF(ISBLANK('RR page 1'!$J20),"",IF('RR page 1'!$J20="B",$B40,$C40))</f>
        <v/>
      </c>
      <c r="O40" s="124" t="n">
        <v>1</v>
      </c>
      <c r="P40" s="118" t="n">
        <v>5</v>
      </c>
      <c r="Q40" s="84"/>
      <c r="R40" s="125" t="str">
        <f aca="false">CONCATENATE(ADDRESS(B40+2,C40+1,4,TRUE())," ",ADDRESS(C40+2,B40+1,4))</f>
        <v>G10 I8</v>
      </c>
      <c r="S40" s="126"/>
      <c r="T40" s="84"/>
    </row>
    <row r="41" customFormat="false" ht="14.65" hidden="false" customHeight="true" outlineLevel="0" collapsed="false">
      <c r="A41" s="118" t="n">
        <v>5</v>
      </c>
      <c r="B41" s="119" t="n">
        <v>2</v>
      </c>
      <c r="C41" s="119" t="n">
        <v>7</v>
      </c>
      <c r="D41" s="84"/>
      <c r="E41" s="118"/>
      <c r="F41" s="118"/>
      <c r="G41" s="118"/>
      <c r="H41" s="118"/>
      <c r="I41" s="118"/>
      <c r="J41" s="118"/>
      <c r="K41" s="118"/>
      <c r="L41" s="132" t="n">
        <f aca="false">IF(ISERROR(MATCH(B41,$B36:$B38,0)),IF(ISERROR(MATCH(B41,$C36:$C38,0)),IF(ISERROR(MATCH(LOOKUP(B41,$E40:$J40,$E38:$J38),$B36:$B38,0)),INDEX($M36:$M38,MATCH(LOOKUP(B41,$E40:$J40,$E38:$J38),$C36:$C38,0),1),INDEX($L36:$L38,MATCH(LOOKUP(B41,$E40:$J40,$E38:$J38),$B36:$B38,0),1)),INDEX($M36:$M38,MATCH(B41,$C36:$C38,0),1)),INDEX($L36:$L38,MATCH(B41,$B36:$B38,0),1))</f>
        <v>4</v>
      </c>
      <c r="M41" s="133" t="n">
        <f aca="false">IF(ISERROR(MATCH(C41,$B36:$B38,0)),IF(ISERROR(MATCH(C41,$C36:$C38,0)),IF(ISERROR(MATCH(LOOKUP(C41,$E40:$J40,$E38:$J38),$B36:$B38,0)),INDEX($M36:$M38,MATCH(LOOKUP(C41,$E40:$J40,$E38:$J38),$C36:$C38,0),1),INDEX($L36:$L38,MATCH(LOOKUP(C41,$E40:$J40,$E38:$J38),$B36:$B38,0),1)),INDEX($M36:$M38,MATCH(C41,$C36:$C38,0),1)),INDEX($L36:$L38,MATCH(C41,$B36:$B38,0),1))</f>
        <v>9</v>
      </c>
      <c r="N41" s="123" t="str">
        <f aca="false">IF(ISBLANK('RR page 1'!$J21),"",IF('RR page 1'!$J21="B",$B41,$C41))</f>
        <v/>
      </c>
      <c r="O41" s="124" t="n">
        <v>2</v>
      </c>
      <c r="P41" s="118" t="n">
        <v>5</v>
      </c>
      <c r="Q41" s="84"/>
      <c r="R41" s="125" t="str">
        <f aca="false">CONCATENATE(ADDRESS(B41+2,C41+1,4,TRUE())," ",ADDRESS(C41+2,B41+1,4))</f>
        <v>H4 C9</v>
      </c>
      <c r="S41" s="84"/>
      <c r="T41" s="84"/>
    </row>
    <row r="42" customFormat="false" ht="14.65" hidden="false" customHeight="true" outlineLevel="0" collapsed="false">
      <c r="A42" s="118" t="n">
        <v>5</v>
      </c>
      <c r="B42" s="119" t="n">
        <v>1</v>
      </c>
      <c r="C42" s="119" t="n">
        <v>9</v>
      </c>
      <c r="D42" s="134" t="s">
        <v>33</v>
      </c>
      <c r="E42" s="118"/>
      <c r="F42" s="118"/>
      <c r="G42" s="118"/>
      <c r="H42" s="118"/>
      <c r="I42" s="118"/>
      <c r="J42" s="118"/>
      <c r="K42" s="118"/>
      <c r="L42" s="132" t="n">
        <f aca="false">IF(ISERROR(MATCH(B42,$B36:$B38,0)),IF(ISERROR(MATCH(B42,$C36:$C38,0)),IF(ISERROR(MATCH(LOOKUP(B42,$E40:$J40,$E38:$J38),$B36:$B38,0)),INDEX($M36:$M38,MATCH(LOOKUP(B42,$E40:$J40,$E38:$J38),$C36:$C38,0),1),INDEX($L36:$L38,MATCH(LOOKUP(B42,$E40:$J40,$E38:$J38),$B36:$B38,0),1)),INDEX($M36:$M38,MATCH(B42,$C36:$C38,0),1)),INDEX($L36:$L38,MATCH(B42,$B36:$B38,0),1))</f>
        <v>3</v>
      </c>
      <c r="M42" s="133" t="n">
        <f aca="false">IF(ISERROR(MATCH(C42,$B36:$B38,0)),IF(ISERROR(MATCH(C42,$C36:$C38,0)),IF(ISERROR(MATCH(LOOKUP(C42,$E40:$J40,$E38:$J38),$B36:$B38,0)),INDEX($M36:$M38,MATCH(LOOKUP(C42,$E40:$J40,$E38:$J38),$C36:$C38,0),1),INDEX($L36:$L38,MATCH(LOOKUP(C42,$E40:$J40,$E38:$J38),$B36:$B38,0),1)),INDEX($M36:$M38,MATCH(C42,$C36:$C38,0),1)),INDEX($L36:$L38,MATCH(C42,$B36:$B38,0),1))</f>
        <v>5</v>
      </c>
      <c r="N42" s="123" t="str">
        <f aca="false">IF(ISBLANK('RR page 1'!$J22),"",IF('RR page 1'!$J22="B",$B42,$C42))</f>
        <v/>
      </c>
      <c r="O42" s="124" t="n">
        <v>3</v>
      </c>
      <c r="P42" s="118" t="n">
        <v>5</v>
      </c>
      <c r="Q42" s="84"/>
      <c r="R42" s="125" t="str">
        <f aca="false">CONCATENATE(ADDRESS(B42+2,C42+1,4,TRUE())," ",ADDRESS(C42+2,B42+1,4))</f>
        <v>J3 B11</v>
      </c>
      <c r="S42" s="126"/>
      <c r="T42" s="84"/>
    </row>
    <row r="43" customFormat="false" ht="14.65" hidden="false" customHeight="true" outlineLevel="0" collapsed="false">
      <c r="A43" s="118"/>
      <c r="B43" s="119"/>
      <c r="C43" s="119"/>
      <c r="D43" s="84" t="n">
        <f aca="false">COUNT($E42:$J42)</f>
        <v>0</v>
      </c>
      <c r="E43" s="118"/>
      <c r="F43" s="118"/>
      <c r="G43" s="118"/>
      <c r="H43" s="118"/>
      <c r="I43" s="118"/>
      <c r="J43" s="118"/>
      <c r="K43" s="118"/>
      <c r="L43" s="132"/>
      <c r="M43" s="133"/>
      <c r="N43" s="130"/>
      <c r="O43" s="124"/>
      <c r="P43" s="118"/>
      <c r="Q43" s="84"/>
      <c r="R43" s="131"/>
      <c r="S43" s="126"/>
      <c r="T43" s="84"/>
    </row>
    <row r="44" customFormat="false" ht="14.65" hidden="false" customHeight="true" outlineLevel="0" collapsed="false">
      <c r="A44" s="118" t="n">
        <v>6</v>
      </c>
      <c r="B44" s="119" t="n">
        <v>6</v>
      </c>
      <c r="C44" s="119" t="n">
        <v>2</v>
      </c>
      <c r="D44" s="127" t="s">
        <v>32</v>
      </c>
      <c r="E44" s="118"/>
      <c r="F44" s="118"/>
      <c r="G44" s="118"/>
      <c r="H44" s="118"/>
      <c r="I44" s="118"/>
      <c r="J44" s="118"/>
      <c r="K44" s="118" t="n">
        <v>6</v>
      </c>
      <c r="L44" s="132" t="n">
        <f aca="false">IF(ISERROR(MATCH(B44,$B40:$B42,0)),IF(ISERROR(MATCH(B44,$C40:$C42,0)),IF(ISERROR(MATCH(LOOKUP(B44,$E44:$J44,$E42:$J42),$B40:$B42,0)),INDEX($M40:$M42,MATCH(LOOKUP(B44,$E44:$J44,$E42:$J42),$C40:$C42,0),1),INDEX($L40:$L42,MATCH(LOOKUP(B44,$E44:$J44,$E42:$J42),$B40:$B42,0),1)),INDEX($M40:$M42,MATCH(B44,$C40:$C42,0),1)),INDEX($L40:$L42,MATCH(B44,$B40:$B42,0),1))</f>
        <v>2</v>
      </c>
      <c r="M44" s="133" t="n">
        <f aca="false">IF(ISERROR(MATCH(C44,$B40:$B42,0)),IF(ISERROR(MATCH(C44,$C40:$C42,0)),IF(ISERROR(MATCH(LOOKUP(C44,$E44:$J44,$E42:$J42),$B40:$B42,0)),INDEX($M40:$M42,MATCH(LOOKUP(C44,$E44:$J44,$E42:$J42),$C40:$C42,0),1),INDEX($L40:$L42,MATCH(LOOKUP(C44,$E44:$J44,$E42:$J42),$B40:$B42,0),1)),INDEX($M40:$M42,MATCH(C44,$C40:$C42,0),1)),INDEX($L40:$L42,MATCH(C44,$B40:$B42,0),1))</f>
        <v>4</v>
      </c>
      <c r="N44" s="123" t="str">
        <f aca="false">IF(ISBLANK('RR page 1'!$J24),"",IF('RR page 1'!$J24="B",$B44,$C44))</f>
        <v/>
      </c>
      <c r="O44" s="124" t="n">
        <v>1</v>
      </c>
      <c r="P44" s="118" t="n">
        <v>6</v>
      </c>
      <c r="Q44" s="84"/>
      <c r="R44" s="125" t="str">
        <f aca="false">CONCATENATE(ADDRESS(B44+2,C44+1,4,TRUE())," ",ADDRESS(C44+2,B44+1,4))</f>
        <v>C8 G4</v>
      </c>
      <c r="S44" s="126"/>
      <c r="T44" s="84"/>
    </row>
    <row r="45" customFormat="false" ht="14.65" hidden="false" customHeight="true" outlineLevel="0" collapsed="false">
      <c r="A45" s="118" t="n">
        <v>6</v>
      </c>
      <c r="B45" s="119" t="n">
        <v>1</v>
      </c>
      <c r="C45" s="119" t="n">
        <v>8</v>
      </c>
      <c r="D45" s="85"/>
      <c r="E45" s="118"/>
      <c r="F45" s="118"/>
      <c r="G45" s="118"/>
      <c r="H45" s="118"/>
      <c r="I45" s="118"/>
      <c r="J45" s="118"/>
      <c r="K45" s="118"/>
      <c r="L45" s="132" t="n">
        <f aca="false">IF(ISERROR(MATCH(B45,$B40:$B42,0)),IF(ISERROR(MATCH(B45,$C40:$C42,0)),IF(ISERROR(MATCH(LOOKUP(B45,$E44:$J44,$E42:$J42),$B40:$B42,0)),INDEX($M40:$M42,MATCH(LOOKUP(B45,$E44:$J44,$E42:$J42),$C40:$C42,0),1),INDEX($L40:$L42,MATCH(LOOKUP(B45,$E44:$J44,$E42:$J42),$B40:$B42,0),1)),INDEX($M40:$M42,MATCH(B45,$C40:$C42,0),1)),INDEX($L40:$L42,MATCH(B45,$B40:$B42,0),1))</f>
        <v>3</v>
      </c>
      <c r="M45" s="133" t="n">
        <f aca="false">IF(ISERROR(MATCH(C45,$B40:$B42,0)),IF(ISERROR(MATCH(C45,$C40:$C42,0)),IF(ISERROR(MATCH(LOOKUP(C45,$E44:$J44,$E42:$J42),$B40:$B42,0)),INDEX($M40:$M42,MATCH(LOOKUP(C45,$E44:$J44,$E42:$J42),$C40:$C42,0),1),INDEX($L40:$L42,MATCH(LOOKUP(C45,$E44:$J44,$E42:$J42),$B40:$B42,0),1)),INDEX($M40:$M42,MATCH(C45,$C40:$C42,0),1)),INDEX($L40:$L42,MATCH(C45,$B40:$B42,0),1))</f>
        <v>1</v>
      </c>
      <c r="N45" s="123" t="str">
        <f aca="false">IF(ISBLANK('RR page 1'!$J25),"",IF('RR page 1'!$J25="B",$B45,$C45))</f>
        <v/>
      </c>
      <c r="O45" s="124" t="n">
        <v>2</v>
      </c>
      <c r="P45" s="118" t="n">
        <v>6</v>
      </c>
      <c r="Q45" s="84"/>
      <c r="R45" s="125" t="str">
        <f aca="false">CONCATENATE(ADDRESS(B45+2,C45+1,4,TRUE())," ",ADDRESS(C45+2,B45+1,4))</f>
        <v>I3 B10</v>
      </c>
      <c r="S45" s="126"/>
      <c r="T45" s="84"/>
    </row>
    <row r="46" customFormat="false" ht="14.65" hidden="false" customHeight="true" outlineLevel="0" collapsed="false">
      <c r="A46" s="118" t="n">
        <v>6</v>
      </c>
      <c r="B46" s="119" t="n">
        <v>9</v>
      </c>
      <c r="C46" s="119" t="n">
        <v>7</v>
      </c>
      <c r="D46" s="127" t="s">
        <v>33</v>
      </c>
      <c r="E46" s="118"/>
      <c r="F46" s="118"/>
      <c r="G46" s="118"/>
      <c r="H46" s="118"/>
      <c r="I46" s="118"/>
      <c r="J46" s="118"/>
      <c r="K46" s="118"/>
      <c r="L46" s="132" t="n">
        <f aca="false">IF(ISERROR(MATCH(B46,$B40:$B42,0)),IF(ISERROR(MATCH(B46,$C40:$C42,0)),IF(ISERROR(MATCH(LOOKUP(B46,$E44:$J44,$E42:$J42),$B40:$B42,0)),INDEX($M40:$M42,MATCH(LOOKUP(B46,$E44:$J44,$E42:$J42),$C40:$C42,0),1),INDEX($L40:$L42,MATCH(LOOKUP(B46,$E44:$J44,$E42:$J42),$B40:$B42,0),1)),INDEX($M40:$M42,MATCH(B46,$C40:$C42,0),1)),INDEX($L40:$L42,MATCH(B46,$B40:$B42,0),1))</f>
        <v>5</v>
      </c>
      <c r="M46" s="133" t="n">
        <f aca="false">IF(ISERROR(MATCH(C46,$B40:$B42,0)),IF(ISERROR(MATCH(C46,$C40:$C42,0)),IF(ISERROR(MATCH(LOOKUP(C46,$E44:$J44,$E42:$J42),$B40:$B42,0)),INDEX($M40:$M42,MATCH(LOOKUP(C46,$E44:$J44,$E42:$J42),$C40:$C42,0),1),INDEX($L40:$L42,MATCH(LOOKUP(C46,$E44:$J44,$E42:$J42),$B40:$B42,0),1)),INDEX($M40:$M42,MATCH(C46,$C40:$C42,0),1)),INDEX($L40:$L42,MATCH(C46,$B40:$B42,0),1))</f>
        <v>9</v>
      </c>
      <c r="N46" s="123" t="str">
        <f aca="false">IF(ISBLANK('RR page 1'!$J26),"",IF('RR page 1'!$J26="B",$B46,$C46))</f>
        <v/>
      </c>
      <c r="O46" s="124" t="n">
        <v>3</v>
      </c>
      <c r="P46" s="118" t="n">
        <v>6</v>
      </c>
      <c r="Q46" s="84"/>
      <c r="R46" s="125" t="str">
        <f aca="false">CONCATENATE(ADDRESS(B46+2,C46+1,4,TRUE())," ",ADDRESS(C46+2,B46+1,4))</f>
        <v>H11 J9</v>
      </c>
      <c r="S46" s="84"/>
      <c r="T46" s="84"/>
    </row>
    <row r="47" customFormat="false" ht="14.65" hidden="false" customHeight="true" outlineLevel="0" collapsed="false">
      <c r="A47" s="118"/>
      <c r="B47" s="119"/>
      <c r="C47" s="119"/>
      <c r="D47" s="84" t="n">
        <f aca="false">COUNT($E46:$J46)</f>
        <v>0</v>
      </c>
      <c r="E47" s="118"/>
      <c r="F47" s="118"/>
      <c r="G47" s="118"/>
      <c r="H47" s="118"/>
      <c r="I47" s="118"/>
      <c r="J47" s="118"/>
      <c r="K47" s="118"/>
      <c r="L47" s="132"/>
      <c r="M47" s="133"/>
      <c r="N47" s="130"/>
      <c r="O47" s="124"/>
      <c r="P47" s="118"/>
      <c r="Q47" s="84"/>
      <c r="R47" s="131"/>
      <c r="S47" s="126"/>
      <c r="T47" s="84"/>
    </row>
    <row r="48" customFormat="false" ht="14.65" hidden="false" customHeight="true" outlineLevel="0" collapsed="false">
      <c r="A48" s="118" t="n">
        <v>7</v>
      </c>
      <c r="B48" s="119" t="n">
        <v>2</v>
      </c>
      <c r="C48" s="119" t="n">
        <v>8</v>
      </c>
      <c r="D48" s="127" t="s">
        <v>32</v>
      </c>
      <c r="E48" s="118"/>
      <c r="F48" s="118"/>
      <c r="G48" s="118"/>
      <c r="H48" s="118"/>
      <c r="I48" s="118"/>
      <c r="J48" s="118"/>
      <c r="K48" s="118" t="n">
        <v>7</v>
      </c>
      <c r="L48" s="132" t="n">
        <f aca="false">IF(ISERROR(MATCH(B48,$B44:$B46,0)),IF(ISERROR(MATCH(B48,$C44:$C46,0)),IF(ISERROR(MATCH(LOOKUP(B48,$E48:$J48,$E46:$J46),$B44:$B46,0)),INDEX($M44:$M46,MATCH(LOOKUP(B48,$E48:$J48,$E46:$J46),$C44:$C46,0),1),INDEX($L44:$L46,MATCH(LOOKUP(B48,$E48:$J48,$E46:$J46),$B44:$B46,0),1)),INDEX($M44:$M46,MATCH(B48,$C44:$C46,0),1)),INDEX($L44:$L46,MATCH(B48,$B44:$B46,0),1))</f>
        <v>4</v>
      </c>
      <c r="M48" s="133" t="n">
        <f aca="false">IF(ISERROR(MATCH(C48,$B44:$B46,0)),IF(ISERROR(MATCH(C48,$C44:$C46,0)),IF(ISERROR(MATCH(LOOKUP(C48,$E48:$J48,$E46:$J46),$B44:$B46,0)),INDEX($M44:$M46,MATCH(LOOKUP(C48,$E48:$J48,$E46:$J46),$C44:$C46,0),1),INDEX($L44:$L46,MATCH(LOOKUP(C48,$E48:$J48,$E46:$J46),$B44:$B46,0),1)),INDEX($M44:$M46,MATCH(C48,$C44:$C46,0),1)),INDEX($L44:$L46,MATCH(C48,$B44:$B46,0),1))</f>
        <v>1</v>
      </c>
      <c r="N48" s="1" t="str">
        <f aca="false">IF(ISBLANK('RR page 2'!$J4),"",IF('RR page 2'!J4="B",$B48,$C48))</f>
        <v/>
      </c>
      <c r="O48" s="124" t="n">
        <v>1</v>
      </c>
      <c r="P48" s="118" t="n">
        <v>7</v>
      </c>
      <c r="Q48" s="84"/>
      <c r="R48" s="125" t="str">
        <f aca="false">CONCATENATE(ADDRESS(B48+2,C48+1,4,TRUE())," ",ADDRESS(C48+2,B48+1,4))</f>
        <v>I4 C10</v>
      </c>
      <c r="S48" s="126"/>
      <c r="T48" s="84"/>
      <c r="V48" s="1" t="str">
        <f aca="false">IF(ISBLANK('RR page 2'!J4),"",IF('RR page 2'!J4="B",$B52,$C52))</f>
        <v/>
      </c>
    </row>
    <row r="49" customFormat="false" ht="14.65" hidden="false" customHeight="true" outlineLevel="0" collapsed="false">
      <c r="A49" s="118" t="n">
        <v>7</v>
      </c>
      <c r="B49" s="119" t="n">
        <v>9</v>
      </c>
      <c r="C49" s="119" t="n">
        <v>6</v>
      </c>
      <c r="D49" s="84"/>
      <c r="E49" s="118"/>
      <c r="F49" s="118"/>
      <c r="G49" s="118"/>
      <c r="H49" s="118"/>
      <c r="I49" s="118"/>
      <c r="J49" s="118"/>
      <c r="K49" s="118"/>
      <c r="L49" s="132" t="n">
        <f aca="false">IF(ISERROR(MATCH(B49,$B44:$B46,0)),IF(ISERROR(MATCH(B49,$C44:$C46,0)),IF(ISERROR(MATCH(LOOKUP(B49,$E48:$J48,$E46:$J46),$B44:$B46,0)),INDEX($M44:$M46,MATCH(LOOKUP(B49,$E48:$J48,$E46:$J46),$C44:$C46,0),1),INDEX($L44:$L46,MATCH(LOOKUP(B49,$E48:$J48,$E46:$J46),$B44:$B46,0),1)),INDEX($M44:$M46,MATCH(B49,$C44:$C46,0),1)),INDEX($L44:$L46,MATCH(B49,$B44:$B46,0),1))</f>
        <v>5</v>
      </c>
      <c r="M49" s="133" t="n">
        <f aca="false">IF(ISERROR(MATCH(C49,$B44:$B46,0)),IF(ISERROR(MATCH(C49,$C44:$C46,0)),IF(ISERROR(MATCH(LOOKUP(C49,$E48:$J48,$E46:$J46),$B44:$B46,0)),INDEX($M44:$M46,MATCH(LOOKUP(C49,$E48:$J48,$E46:$J46),$C44:$C46,0),1),INDEX($L44:$L46,MATCH(LOOKUP(C49,$E48:$J48,$E46:$J46),$B44:$B46,0),1)),INDEX($M44:$M46,MATCH(C49,$C44:$C46,0),1)),INDEX($L44:$L46,MATCH(C49,$B44:$B46,0),1))</f>
        <v>2</v>
      </c>
      <c r="N49" s="1" t="str">
        <f aca="false">IF(ISBLANK('RR page 2'!$J5),"",IF('RR page 2'!J5="B",$B49,$C49))</f>
        <v/>
      </c>
      <c r="O49" s="124" t="n">
        <v>2</v>
      </c>
      <c r="P49" s="118" t="n">
        <v>7</v>
      </c>
      <c r="Q49" s="84"/>
      <c r="R49" s="125" t="str">
        <f aca="false">CONCATENATE(ADDRESS(B49+2,C49+1,4,TRUE())," ",ADDRESS(C49+2,B49+1,4))</f>
        <v>G11 J8</v>
      </c>
      <c r="S49" s="126"/>
      <c r="T49" s="84"/>
    </row>
    <row r="50" customFormat="false" ht="14.65" hidden="false" customHeight="true" outlineLevel="0" collapsed="false">
      <c r="A50" s="118" t="n">
        <v>7</v>
      </c>
      <c r="B50" s="119" t="n">
        <v>1</v>
      </c>
      <c r="C50" s="119" t="n">
        <v>7</v>
      </c>
      <c r="D50" s="134" t="s">
        <v>33</v>
      </c>
      <c r="E50" s="118"/>
      <c r="F50" s="118"/>
      <c r="G50" s="118"/>
      <c r="H50" s="118"/>
      <c r="I50" s="118"/>
      <c r="J50" s="118"/>
      <c r="K50" s="118"/>
      <c r="L50" s="132" t="n">
        <f aca="false">IF(ISERROR(MATCH(B50,$B44:$B46,0)),IF(ISERROR(MATCH(B50,$C44:$C46,0)),IF(ISERROR(MATCH(LOOKUP(B50,$E48:$J48,$E46:$J46),$B44:$B46,0)),INDEX($M44:$M46,MATCH(LOOKUP(B50,$E48:$J48,$E46:$J46),$C44:$C46,0),1),INDEX($L44:$L46,MATCH(LOOKUP(B50,$E48:$J48,$E46:$J46),$B44:$B46,0),1)),INDEX($M44:$M46,MATCH(B50,$C44:$C46,0),1)),INDEX($L44:$L46,MATCH(B50,$B44:$B46,0),1))</f>
        <v>3</v>
      </c>
      <c r="M50" s="133" t="n">
        <f aca="false">IF(ISERROR(MATCH(C50,$B44:$B46,0)),IF(ISERROR(MATCH(C50,$C44:$C46,0)),IF(ISERROR(MATCH(LOOKUP(C50,$E48:$J48,$E46:$J46),$B44:$B46,0)),INDEX($M44:$M46,MATCH(LOOKUP(C50,$E48:$J48,$E46:$J46),$C44:$C46,0),1),INDEX($L44:$L46,MATCH(LOOKUP(C50,$E48:$J48,$E46:$J46),$B44:$B46,0),1)),INDEX($M44:$M46,MATCH(C50,$C44:$C46,0),1)),INDEX($L44:$L46,MATCH(C50,$B44:$B46,0),1))</f>
        <v>9</v>
      </c>
      <c r="N50" s="1" t="str">
        <f aca="false">IF(ISBLANK('RR page 2'!$J6),"",IF('RR page 2'!J6="B",$B50,$C50))</f>
        <v/>
      </c>
      <c r="O50" s="124" t="n">
        <v>3</v>
      </c>
      <c r="P50" s="118" t="n">
        <v>7</v>
      </c>
      <c r="Q50" s="84"/>
      <c r="R50" s="125" t="str">
        <f aca="false">CONCATENATE(ADDRESS(B50+2,C50+1,4,TRUE())," ",ADDRESS(C50+2,B50+1,4))</f>
        <v>H3 B9</v>
      </c>
      <c r="S50" s="126"/>
      <c r="T50" s="84"/>
    </row>
    <row r="51" customFormat="false" ht="14.65" hidden="false" customHeight="true" outlineLevel="0" collapsed="false">
      <c r="A51" s="118"/>
      <c r="B51" s="119"/>
      <c r="C51" s="119"/>
      <c r="D51" s="84" t="n">
        <f aca="false">COUNT($E50:$J50)</f>
        <v>0</v>
      </c>
      <c r="E51" s="118"/>
      <c r="F51" s="118"/>
      <c r="G51" s="118"/>
      <c r="H51" s="118"/>
      <c r="I51" s="118"/>
      <c r="J51" s="118"/>
      <c r="K51" s="118"/>
      <c r="L51" s="132"/>
      <c r="M51" s="133"/>
      <c r="N51" s="130"/>
      <c r="O51" s="124"/>
      <c r="P51" s="118"/>
      <c r="Q51" s="84"/>
      <c r="R51" s="131"/>
      <c r="S51" s="84"/>
      <c r="T51" s="84"/>
    </row>
    <row r="52" customFormat="false" ht="14.65" hidden="false" customHeight="true" outlineLevel="0" collapsed="false">
      <c r="A52" s="118" t="n">
        <v>8</v>
      </c>
      <c r="B52" s="119" t="n">
        <v>2</v>
      </c>
      <c r="C52" s="119" t="n">
        <v>9</v>
      </c>
      <c r="D52" s="134" t="s">
        <v>32</v>
      </c>
      <c r="E52" s="118"/>
      <c r="F52" s="118"/>
      <c r="G52" s="118"/>
      <c r="H52" s="118"/>
      <c r="I52" s="118"/>
      <c r="J52" s="118"/>
      <c r="K52" s="118" t="n">
        <v>8</v>
      </c>
      <c r="L52" s="132" t="n">
        <f aca="false">IF(ISERROR(MATCH(B52,$B48:$B50,0)),IF(ISERROR(MATCH(B52,$C48:$C50,0)),IF(ISERROR(MATCH(LOOKUP(B52,$E52:$J52,$E50:$J50),$B48:$B50,0)),INDEX($M48:$M50,MATCH(LOOKUP(B52,$E52:$J52,$E50:$J50),$C48:$C50,0),1),INDEX($L48:$L50,MATCH(LOOKUP(B52,$E52:$J52,$E50:$J50),$B48:$B50,0),1)),INDEX($M48:$M50,MATCH(B52,$C48:$C50,0),1)),INDEX($L48:$L50,MATCH(B52,$B48:$B50,0),1))</f>
        <v>4</v>
      </c>
      <c r="M52" s="133" t="n">
        <f aca="false">IF(ISERROR(MATCH(C52,$B48:$B50,0)),IF(ISERROR(MATCH(C52,$C48:$C50,0)),IF(ISERROR(MATCH(LOOKUP(C52,$E52:$J52,$E50:$J50),$B48:$B50,0)),INDEX($M48:$M50,MATCH(LOOKUP(C52,$E52:$J52,$E50:$J50),$C48:$C50,0),1),INDEX($L48:$L50,MATCH(LOOKUP(C52,$E52:$J52,$E50:$J50),$B48:$B50,0),1)),INDEX($M48:$M50,MATCH(C52,$C48:$C50,0),1)),INDEX($L48:$L50,MATCH(C52,$B48:$B50,0),1))</f>
        <v>5</v>
      </c>
      <c r="N52" s="1" t="str">
        <f aca="false">IF(ISBLANK('RR page 2'!$J8),"",IF('RR page 2'!J8="B",$B52,$C52))</f>
        <v/>
      </c>
      <c r="O52" s="124" t="n">
        <v>1</v>
      </c>
      <c r="P52" s="118" t="n">
        <v>8</v>
      </c>
      <c r="Q52" s="84"/>
      <c r="R52" s="125" t="str">
        <f aca="false">CONCATENATE(ADDRESS(B52+2,C52+1,4,TRUE())," ",ADDRESS(C52+2,B52+1,4))</f>
        <v>J4 C11</v>
      </c>
      <c r="S52" s="126"/>
      <c r="T52" s="84"/>
    </row>
    <row r="53" customFormat="false" ht="14.65" hidden="false" customHeight="true" outlineLevel="0" collapsed="false">
      <c r="A53" s="118" t="n">
        <v>8</v>
      </c>
      <c r="B53" s="119" t="n">
        <v>1</v>
      </c>
      <c r="C53" s="119" t="n">
        <v>6</v>
      </c>
      <c r="D53" s="84"/>
      <c r="E53" s="118"/>
      <c r="F53" s="118"/>
      <c r="G53" s="118"/>
      <c r="H53" s="118"/>
      <c r="I53" s="118"/>
      <c r="J53" s="118"/>
      <c r="K53" s="118"/>
      <c r="L53" s="132" t="n">
        <f aca="false">IF(ISERROR(MATCH(B53,$B48:$B50,0)),IF(ISERROR(MATCH(B53,$C48:$C50,0)),IF(ISERROR(MATCH(LOOKUP(B53,$E52:$J52,$E50:$J50),$B48:$B50,0)),INDEX($M48:$M50,MATCH(LOOKUP(B53,$E52:$J52,$E50:$J50),$C48:$C50,0),1),INDEX($L48:$L50,MATCH(LOOKUP(B53,$E52:$J52,$E50:$J50),$B48:$B50,0),1)),INDEX($M48:$M50,MATCH(B53,$C48:$C50,0),1)),INDEX($L48:$L50,MATCH(B53,$B48:$B50,0),1))</f>
        <v>3</v>
      </c>
      <c r="M53" s="133" t="n">
        <f aca="false">IF(ISERROR(MATCH(C53,$B48:$B50,0)),IF(ISERROR(MATCH(C53,$C48:$C50,0)),IF(ISERROR(MATCH(LOOKUP(C53,$E52:$J52,$E50:$J50),$B48:$B50,0)),INDEX($M48:$M50,MATCH(LOOKUP(C53,$E52:$J52,$E50:$J50),$C48:$C50,0),1),INDEX($L48:$L50,MATCH(LOOKUP(C53,$E52:$J52,$E50:$J50),$B48:$B50,0),1)),INDEX($M48:$M50,MATCH(C53,$C48:$C50,0),1)),INDEX($L48:$L50,MATCH(C53,$B48:$B50,0),1))</f>
        <v>2</v>
      </c>
      <c r="N53" s="1" t="str">
        <f aca="false">IF(ISBLANK('RR page 2'!$J9),"",IF('RR page 2'!J9="B",$B53,$C53))</f>
        <v/>
      </c>
      <c r="O53" s="124" t="n">
        <v>2</v>
      </c>
      <c r="P53" s="118" t="n">
        <v>8</v>
      </c>
      <c r="Q53" s="84"/>
      <c r="R53" s="125" t="str">
        <f aca="false">CONCATENATE(ADDRESS(B53+2,C53+1,4,TRUE())," ",ADDRESS(C53+2,B53+1,4))</f>
        <v>G3 B8</v>
      </c>
      <c r="S53" s="126"/>
      <c r="T53" s="84"/>
    </row>
    <row r="54" customFormat="false" ht="18.6" hidden="false" customHeight="true" outlineLevel="0" collapsed="false">
      <c r="A54" s="118" t="n">
        <v>8</v>
      </c>
      <c r="B54" s="119" t="n">
        <v>8</v>
      </c>
      <c r="C54" s="119" t="n">
        <v>7</v>
      </c>
      <c r="D54" s="127" t="s">
        <v>33</v>
      </c>
      <c r="E54" s="118" t="n">
        <v>6</v>
      </c>
      <c r="F54" s="118" t="n">
        <v>2</v>
      </c>
      <c r="G54" s="118" t="n">
        <v>1</v>
      </c>
      <c r="H54" s="118"/>
      <c r="I54" s="84"/>
      <c r="J54" s="84"/>
      <c r="K54" s="118"/>
      <c r="L54" s="132" t="n">
        <f aca="false">IF(ISERROR(MATCH(B54,$B48:$B50,0)),IF(ISERROR(MATCH(B54,$C48:$C50,0)),IF(ISERROR(MATCH(LOOKUP(B54,$E52:$J52,$E50:$J50),$B48:$B50,0)),INDEX($M48:$M50,MATCH(LOOKUP(B54,$E52:$J52,$E50:$J50),$C48:$C50,0),1),INDEX($L48:$L50,MATCH(LOOKUP(B54,$E52:$J52,$E50:$J50),$B48:$B50,0),1)),INDEX($M48:$M50,MATCH(B54,$C48:$C50,0),1)),INDEX($L48:$L50,MATCH(B54,$B48:$B50,0),1))</f>
        <v>1</v>
      </c>
      <c r="M54" s="133" t="n">
        <f aca="false">IF(ISERROR(MATCH(C54,$B48:$B50,0)),IF(ISERROR(MATCH(C54,$C48:$C50,0)),IF(ISERROR(MATCH(LOOKUP(C54,$E52:$J52,$E50:$J50),$B48:$B50,0)),INDEX($M48:$M50,MATCH(LOOKUP(C54,$E52:$J52,$E50:$J50),$C48:$C50,0),1),INDEX($L48:$L50,MATCH(LOOKUP(C54,$E52:$J52,$E50:$J50),$B48:$B50,0),1)),INDEX($M48:$M50,MATCH(C54,$C48:$C50,0),1)),INDEX($L48:$L50,MATCH(C54,$B48:$B50,0),1))</f>
        <v>9</v>
      </c>
      <c r="N54" s="1" t="str">
        <f aca="false">IF(ISBLANK('RR page 2'!$J10),"",IF('RR page 2'!J10="B",$B54,$C54))</f>
        <v/>
      </c>
      <c r="O54" s="124" t="n">
        <v>3</v>
      </c>
      <c r="P54" s="118" t="n">
        <v>8</v>
      </c>
      <c r="Q54" s="84"/>
      <c r="R54" s="125" t="str">
        <f aca="false">CONCATENATE(ADDRESS(B54+2,C54+1,4,TRUE())," ",ADDRESS(C54+2,B54+1,4))</f>
        <v>H10 I9</v>
      </c>
      <c r="S54" s="126"/>
      <c r="T54" s="84"/>
    </row>
    <row r="55" customFormat="false" ht="18.6" hidden="false" customHeight="true" outlineLevel="0" collapsed="false">
      <c r="A55" s="118"/>
      <c r="B55" s="119"/>
      <c r="C55" s="119"/>
      <c r="D55" s="84" t="n">
        <f aca="false">COUNT($E54:$J54)</f>
        <v>3</v>
      </c>
      <c r="E55" s="118"/>
      <c r="F55" s="118"/>
      <c r="G55" s="118"/>
      <c r="H55" s="118"/>
      <c r="I55" s="84"/>
      <c r="J55" s="84"/>
      <c r="K55" s="118"/>
      <c r="L55" s="132"/>
      <c r="M55" s="133"/>
      <c r="N55" s="130"/>
      <c r="O55" s="124"/>
      <c r="P55" s="118"/>
      <c r="Q55" s="84"/>
      <c r="R55" s="131"/>
      <c r="S55" s="126"/>
      <c r="T55" s="84"/>
    </row>
    <row r="56" customFormat="false" ht="18.6" hidden="false" customHeight="true" outlineLevel="0" collapsed="false">
      <c r="A56" s="118" t="n">
        <v>9</v>
      </c>
      <c r="B56" s="119" t="n">
        <v>4</v>
      </c>
      <c r="C56" s="119" t="n">
        <v>9</v>
      </c>
      <c r="D56" s="127" t="s">
        <v>32</v>
      </c>
      <c r="E56" s="118" t="n">
        <v>3</v>
      </c>
      <c r="F56" s="118" t="n">
        <v>4</v>
      </c>
      <c r="G56" s="118" t="n">
        <v>5</v>
      </c>
      <c r="H56" s="118"/>
      <c r="I56" s="84"/>
      <c r="J56" s="84"/>
      <c r="K56" s="118" t="n">
        <v>9</v>
      </c>
      <c r="L56" s="132" t="n">
        <f aca="false">IF(ISERROR(MATCH(B56,$B52:$B54,0)),IF(ISERROR(MATCH(B56,$C52:$C54,0)),IF(ISERROR(MATCH(LOOKUP(B56,$E56:$J56,$E54:$J54),$B52:$B54,0)),INDEX($M52:$M54,MATCH(LOOKUP(B56,$E56:$J56,$E54:$J54),$C52:$C54,0),1),INDEX($L52:$L54,MATCH(LOOKUP(B56,$E56:$J56,$E54:$J54),$B52:$B54,0),1)),INDEX($M52:$M54,MATCH(B56,$C52:$C54,0),1)),INDEX($L52:$L54,MATCH(B56,$B52:$B54,0),1))</f>
        <v>4</v>
      </c>
      <c r="M56" s="133" t="n">
        <f aca="false">IF(ISERROR(MATCH(C56,$B52:$B54,0)),IF(ISERROR(MATCH(C56,$C52:$C54,0)),IF(ISERROR(MATCH(LOOKUP(C56,$E56:$J56,$E54:$J54),$B52:$B54,0)),INDEX($M52:$M54,MATCH(LOOKUP(C56,$E56:$J56,$E54:$J54),$C52:$C54,0),1),INDEX($L52:$L54,MATCH(LOOKUP(C56,$E56:$J56,$E54:$J54),$B52:$B54,0),1)),INDEX($M52:$M54,MATCH(C56,$C52:$C54,0),1)),INDEX($L52:$L54,MATCH(C56,$B52:$B54,0),1))</f>
        <v>5</v>
      </c>
      <c r="N56" s="1" t="str">
        <f aca="false">IF(ISBLANK('RR page 2'!$J12),"",IF('RR page 2'!J12="B",$B56,$C56))</f>
        <v/>
      </c>
      <c r="O56" s="124" t="n">
        <v>1</v>
      </c>
      <c r="P56" s="118" t="n">
        <v>9</v>
      </c>
      <c r="Q56" s="84"/>
      <c r="R56" s="125" t="str">
        <f aca="false">CONCATENATE(ADDRESS(B56+2,C56+1,4,TRUE())," ",ADDRESS(C56+2,B56+1,4))</f>
        <v>J6 E11</v>
      </c>
      <c r="S56" s="84"/>
      <c r="T56" s="84"/>
    </row>
    <row r="57" customFormat="false" ht="14.65" hidden="false" customHeight="true" outlineLevel="0" collapsed="false">
      <c r="A57" s="118" t="n">
        <v>9</v>
      </c>
      <c r="B57" s="119" t="n">
        <v>3</v>
      </c>
      <c r="C57" s="119" t="n">
        <v>8</v>
      </c>
      <c r="D57" s="85"/>
      <c r="E57" s="118"/>
      <c r="F57" s="118"/>
      <c r="G57" s="118"/>
      <c r="H57" s="118"/>
      <c r="I57" s="118"/>
      <c r="J57" s="118"/>
      <c r="K57" s="118"/>
      <c r="L57" s="132" t="n">
        <f aca="false">IF(ISERROR(MATCH(B57,$B52:$B54,0)),IF(ISERROR(MATCH(B57,$C52:$C54,0)),IF(ISERROR(MATCH(LOOKUP(B57,$E56:$J56,$E54:$J54),$B52:$B54,0)),INDEX($M52:$M54,MATCH(LOOKUP(B57,$E56:$J56,$E54:$J54),$C52:$C54,0),1),INDEX($L52:$L54,MATCH(LOOKUP(B57,$E56:$J56,$E54:$J54),$B52:$B54,0),1)),INDEX($M52:$M54,MATCH(B57,$C52:$C54,0),1)),INDEX($L52:$L54,MATCH(B57,$B52:$B54,0),1))</f>
        <v>2</v>
      </c>
      <c r="M57" s="133" t="n">
        <f aca="false">IF(ISERROR(MATCH(C57,$B52:$B54,0)),IF(ISERROR(MATCH(C57,$C52:$C54,0)),IF(ISERROR(MATCH(LOOKUP(C57,$E56:$J56,$E54:$J54),$B52:$B54,0)),INDEX($M52:$M54,MATCH(LOOKUP(C57,$E56:$J56,$E54:$J54),$C52:$C54,0),1),INDEX($L52:$L54,MATCH(LOOKUP(C57,$E56:$J56,$E54:$J54),$B52:$B54,0),1)),INDEX($M52:$M54,MATCH(C57,$C52:$C54,0),1)),INDEX($L52:$L54,MATCH(C57,$B52:$B54,0),1))</f>
        <v>1</v>
      </c>
      <c r="N57" s="1" t="str">
        <f aca="false">IF(ISBLANK('RR page 2'!$J13),"",IF('RR page 2'!J13="B",$B57,$C57))</f>
        <v/>
      </c>
      <c r="O57" s="124" t="n">
        <v>2</v>
      </c>
      <c r="P57" s="118" t="n">
        <v>9</v>
      </c>
      <c r="Q57" s="84"/>
      <c r="R57" s="125" t="str">
        <f aca="false">CONCATENATE(ADDRESS(B57+2,C57+1,4,TRUE())," ",ADDRESS(C57+2,B57+1,4))</f>
        <v>I5 D10</v>
      </c>
      <c r="S57" s="126"/>
      <c r="T57" s="84"/>
    </row>
    <row r="58" customFormat="false" ht="14.65" hidden="false" customHeight="true" outlineLevel="0" collapsed="false">
      <c r="A58" s="118" t="n">
        <v>9</v>
      </c>
      <c r="B58" s="119" t="n">
        <v>7</v>
      </c>
      <c r="C58" s="119" t="n">
        <v>5</v>
      </c>
      <c r="D58" s="127" t="s">
        <v>33</v>
      </c>
      <c r="E58" s="118"/>
      <c r="F58" s="118"/>
      <c r="G58" s="118"/>
      <c r="H58" s="118"/>
      <c r="I58" s="118"/>
      <c r="J58" s="118"/>
      <c r="K58" s="118"/>
      <c r="L58" s="132" t="n">
        <f aca="false">IF(ISERROR(MATCH(B58,$B52:$B54,0)),IF(ISERROR(MATCH(B58,$C52:$C54,0)),IF(ISERROR(MATCH(LOOKUP(B58,$E56:$J56,$E54:$J54),$B52:$B54,0)),INDEX($M52:$M54,MATCH(LOOKUP(B58,$E56:$J56,$E54:$J54),$C52:$C54,0),1),INDEX($L52:$L54,MATCH(LOOKUP(B58,$E56:$J56,$E54:$J54),$B52:$B54,0),1)),INDEX($M52:$M54,MATCH(B58,$C52:$C54,0),1)),INDEX($L52:$L54,MATCH(B58,$B52:$B54,0),1))</f>
        <v>9</v>
      </c>
      <c r="M58" s="133" t="n">
        <f aca="false">IF(ISERROR(MATCH(C58,$B52:$B54,0)),IF(ISERROR(MATCH(C58,$C52:$C54,0)),IF(ISERROR(MATCH(LOOKUP(C58,$E56:$J56,$E54:$J54),$B52:$B54,0)),INDEX($M52:$M54,MATCH(LOOKUP(C58,$E56:$J56,$E54:$J54),$C52:$C54,0),1),INDEX($L52:$L54,MATCH(LOOKUP(C58,$E56:$J56,$E54:$J54),$B52:$B54,0),1)),INDEX($M52:$M54,MATCH(C58,$C52:$C54,0),1)),INDEX($L52:$L54,MATCH(C58,$B52:$B54,0),1))</f>
        <v>3</v>
      </c>
      <c r="N58" s="1" t="str">
        <f aca="false">IF(ISBLANK('RR page 2'!$J14),"",IF('RR page 2'!J14="B",$B58,$C58))</f>
        <v/>
      </c>
      <c r="O58" s="124" t="n">
        <v>3</v>
      </c>
      <c r="P58" s="118" t="n">
        <v>9</v>
      </c>
      <c r="Q58" s="84"/>
      <c r="R58" s="125" t="str">
        <f aca="false">CONCATENATE(ADDRESS(B58+2,C58+1,4,TRUE())," ",ADDRESS(C58+2,B58+1,4))</f>
        <v>F9 H7</v>
      </c>
      <c r="S58" s="126"/>
      <c r="T58" s="84"/>
    </row>
    <row r="59" customFormat="false" ht="14.65" hidden="false" customHeight="true" outlineLevel="0" collapsed="false">
      <c r="A59" s="118"/>
      <c r="B59" s="119"/>
      <c r="C59" s="119"/>
      <c r="D59" s="84" t="n">
        <f aca="false">COUNT($E58:$J58)</f>
        <v>0</v>
      </c>
      <c r="E59" s="118"/>
      <c r="F59" s="118"/>
      <c r="G59" s="118"/>
      <c r="H59" s="118"/>
      <c r="I59" s="118"/>
      <c r="J59" s="118"/>
      <c r="K59" s="118"/>
      <c r="L59" s="132"/>
      <c r="M59" s="133"/>
      <c r="N59" s="130"/>
      <c r="O59" s="124"/>
      <c r="P59" s="118"/>
      <c r="Q59" s="84"/>
      <c r="R59" s="131"/>
      <c r="S59" s="126"/>
      <c r="T59" s="84"/>
    </row>
    <row r="60" customFormat="false" ht="14.65" hidden="false" customHeight="true" outlineLevel="0" collapsed="false">
      <c r="A60" s="118" t="n">
        <v>10</v>
      </c>
      <c r="B60" s="119" t="n">
        <v>7</v>
      </c>
      <c r="C60" s="119" t="n">
        <v>3</v>
      </c>
      <c r="D60" s="134" t="s">
        <v>32</v>
      </c>
      <c r="E60" s="118"/>
      <c r="F60" s="118"/>
      <c r="G60" s="118"/>
      <c r="H60" s="118"/>
      <c r="I60" s="118"/>
      <c r="J60" s="118"/>
      <c r="K60" s="118" t="n">
        <v>10</v>
      </c>
      <c r="L60" s="132" t="n">
        <f aca="false">IF(ISERROR(MATCH(B60,$B56:$B58,0)),IF(ISERROR(MATCH(B60,$C56:$C58,0)),IF(ISERROR(MATCH(LOOKUP(B60,$E60:$J60,$E58:$J58),$B56:$B58,0)),INDEX($M56:$M58,MATCH(LOOKUP(B60,$E60:$J60,$E58:$J58),$C56:$C58,0),1),INDEX($L56:$L58,MATCH(LOOKUP(B60,$E60:$J60,$E58:$J58),$B56:$B58,0),1)),INDEX($M56:$M58,MATCH(B60,$C56:$C58,0),1)),INDEX($L56:$L58,MATCH(B60,$B56:$B58,0),1))</f>
        <v>9</v>
      </c>
      <c r="M60" s="133" t="n">
        <f aca="false">IF(ISERROR(MATCH(C60,$B56:$B58,0)),IF(ISERROR(MATCH(C60,$C56:$C58,0)),IF(ISERROR(MATCH(LOOKUP(C60,$E60:$J60,$E58:$J58),$B56:$B58,0)),INDEX($M56:$M58,MATCH(LOOKUP(C60,$E60:$J60,$E58:$J58),$C56:$C58,0),1),INDEX($L56:$L58,MATCH(LOOKUP(C60,$E60:$J60,$E58:$J58),$B56:$B58,0),1)),INDEX($M56:$M58,MATCH(C60,$C56:$C58,0),1)),INDEX($L56:$L58,MATCH(C60,$B56:$B58,0),1))</f>
        <v>2</v>
      </c>
      <c r="N60" s="1" t="str">
        <f aca="false">IF(ISBLANK('RR page 2'!$J16),"",IF('RR page 2'!J16="B",$B60,$C60))</f>
        <v/>
      </c>
      <c r="O60" s="124" t="n">
        <v>1</v>
      </c>
      <c r="P60" s="118" t="n">
        <v>10</v>
      </c>
      <c r="Q60" s="84"/>
      <c r="R60" s="125" t="str">
        <f aca="false">CONCATENATE(ADDRESS(B60+2,C60+1,4,TRUE())," ",ADDRESS(C60+2,B60+1,4))</f>
        <v>D9 H5</v>
      </c>
      <c r="S60" s="126"/>
      <c r="T60" s="84"/>
    </row>
    <row r="61" customFormat="false" ht="14.65" hidden="false" customHeight="true" outlineLevel="0" collapsed="false">
      <c r="A61" s="118" t="n">
        <v>10</v>
      </c>
      <c r="B61" s="119" t="n">
        <v>9</v>
      </c>
      <c r="C61" s="119" t="n">
        <v>8</v>
      </c>
      <c r="D61" s="84"/>
      <c r="E61" s="118"/>
      <c r="F61" s="118"/>
      <c r="G61" s="118"/>
      <c r="H61" s="118"/>
      <c r="I61" s="118"/>
      <c r="J61" s="118"/>
      <c r="K61" s="118"/>
      <c r="L61" s="132" t="n">
        <f aca="false">IF(ISERROR(MATCH(B61,$B56:$B58,0)),IF(ISERROR(MATCH(B61,$C56:$C58,0)),IF(ISERROR(MATCH(LOOKUP(B61,$E60:$J60,$E58:$J58),$B56:$B58,0)),INDEX($M56:$M58,MATCH(LOOKUP(B61,$E60:$J60,$E58:$J58),$C56:$C58,0),1),INDEX($L56:$L58,MATCH(LOOKUP(B61,$E60:$J60,$E58:$J58),$B56:$B58,0),1)),INDEX($M56:$M58,MATCH(B61,$C56:$C58,0),1)),INDEX($L56:$L58,MATCH(B61,$B56:$B58,0),1))</f>
        <v>5</v>
      </c>
      <c r="M61" s="133" t="n">
        <f aca="false">IF(ISERROR(MATCH(C61,$B56:$B58,0)),IF(ISERROR(MATCH(C61,$C56:$C58,0)),IF(ISERROR(MATCH(LOOKUP(C61,$E60:$J60,$E58:$J58),$B56:$B58,0)),INDEX($M56:$M58,MATCH(LOOKUP(C61,$E60:$J60,$E58:$J58),$C56:$C58,0),1),INDEX($L56:$L58,MATCH(LOOKUP(C61,$E60:$J60,$E58:$J58),$B56:$B58,0),1)),INDEX($M56:$M58,MATCH(C61,$C56:$C58,0),1)),INDEX($L56:$L58,MATCH(C61,$B56:$B58,0),1))</f>
        <v>1</v>
      </c>
      <c r="N61" s="1" t="str">
        <f aca="false">IF(ISBLANK('RR page 2'!$J17),"",IF('RR page 2'!J17="B",$B61,$C61))</f>
        <v/>
      </c>
      <c r="O61" s="124" t="n">
        <v>2</v>
      </c>
      <c r="P61" s="118" t="n">
        <v>10</v>
      </c>
      <c r="Q61" s="84"/>
      <c r="R61" s="125" t="str">
        <f aca="false">CONCATENATE(ADDRESS(B61+2,C61+1,4,TRUE())," ",ADDRESS(C61+2,B61+1,4))</f>
        <v>I11 J10</v>
      </c>
      <c r="S61" s="84"/>
      <c r="T61" s="84"/>
    </row>
    <row r="62" customFormat="false" ht="14.65" hidden="false" customHeight="true" outlineLevel="0" collapsed="false">
      <c r="A62" s="118" t="n">
        <v>10</v>
      </c>
      <c r="B62" s="119" t="n">
        <v>5</v>
      </c>
      <c r="C62" s="119" t="n">
        <v>4</v>
      </c>
      <c r="D62" s="134" t="s">
        <v>33</v>
      </c>
      <c r="E62" s="118" t="n">
        <v>9</v>
      </c>
      <c r="F62" s="118" t="n">
        <v>8</v>
      </c>
      <c r="G62" s="118" t="n">
        <v>7</v>
      </c>
      <c r="H62" s="118"/>
      <c r="I62" s="118"/>
      <c r="J62" s="118"/>
      <c r="K62" s="118"/>
      <c r="L62" s="132" t="n">
        <f aca="false">IF(ISERROR(MATCH(B62,$B56:$B58,0)),IF(ISERROR(MATCH(B62,$C56:$C58,0)),IF(ISERROR(MATCH(LOOKUP(B62,$E60:$J60,$E58:$J58),$B56:$B58,0)),INDEX($M56:$M58,MATCH(LOOKUP(B62,$E60:$J60,$E58:$J58),$C56:$C58,0),1),INDEX($L56:$L58,MATCH(LOOKUP(B62,$E60:$J60,$E58:$J58),$B56:$B58,0),1)),INDEX($M56:$M58,MATCH(B62,$C56:$C58,0),1)),INDEX($L56:$L58,MATCH(B62,$B56:$B58,0),1))</f>
        <v>3</v>
      </c>
      <c r="M62" s="133" t="n">
        <f aca="false">IF(ISERROR(MATCH(C62,$B56:$B58,0)),IF(ISERROR(MATCH(C62,$C56:$C58,0)),IF(ISERROR(MATCH(LOOKUP(C62,$E60:$J60,$E58:$J58),$B56:$B58,0)),INDEX($M56:$M58,MATCH(LOOKUP(C62,$E60:$J60,$E58:$J58),$C56:$C58,0),1),INDEX($L56:$L58,MATCH(LOOKUP(C62,$E60:$J60,$E58:$J58),$B56:$B58,0),1)),INDEX($M56:$M58,MATCH(C62,$C56:$C58,0),1)),INDEX($L56:$L58,MATCH(C62,$B56:$B58,0),1))</f>
        <v>4</v>
      </c>
      <c r="N62" s="1" t="str">
        <f aca="false">IF(ISBLANK('RR page 2'!$J18),"",IF('RR page 2'!J18="B",$B62,$C62))</f>
        <v/>
      </c>
      <c r="O62" s="124" t="n">
        <v>3</v>
      </c>
      <c r="P62" s="118" t="n">
        <v>10</v>
      </c>
      <c r="Q62" s="84"/>
      <c r="R62" s="125" t="str">
        <f aca="false">CONCATENATE(ADDRESS(B62+2,C62+1,4,TRUE())," ",ADDRESS(C62+2,B62+1,4))</f>
        <v>E7 F6</v>
      </c>
      <c r="S62" s="126"/>
      <c r="T62" s="84"/>
    </row>
    <row r="63" customFormat="false" ht="14.65" hidden="false" customHeight="true" outlineLevel="0" collapsed="false">
      <c r="A63" s="118"/>
      <c r="B63" s="119"/>
      <c r="C63" s="119"/>
      <c r="D63" s="84" t="n">
        <f aca="false">COUNT($E62:$J62)</f>
        <v>3</v>
      </c>
      <c r="E63" s="118"/>
      <c r="F63" s="118"/>
      <c r="G63" s="118"/>
      <c r="H63" s="118"/>
      <c r="I63" s="118"/>
      <c r="J63" s="118"/>
      <c r="K63" s="118"/>
      <c r="L63" s="132"/>
      <c r="M63" s="133"/>
      <c r="N63" s="130"/>
      <c r="O63" s="124"/>
      <c r="P63" s="118"/>
      <c r="Q63" s="84"/>
      <c r="R63" s="131"/>
      <c r="S63" s="126"/>
      <c r="T63" s="84"/>
    </row>
    <row r="64" customFormat="false" ht="14.65" hidden="false" customHeight="true" outlineLevel="0" collapsed="false">
      <c r="A64" s="118" t="n">
        <v>11</v>
      </c>
      <c r="B64" s="119" t="n">
        <v>6</v>
      </c>
      <c r="C64" s="119" t="n">
        <v>4</v>
      </c>
      <c r="D64" s="127" t="s">
        <v>32</v>
      </c>
      <c r="E64" s="118" t="n">
        <v>1</v>
      </c>
      <c r="F64" s="118" t="n">
        <v>2</v>
      </c>
      <c r="G64" s="118" t="n">
        <v>6</v>
      </c>
      <c r="H64" s="118"/>
      <c r="I64" s="118"/>
      <c r="J64" s="118"/>
      <c r="K64" s="118" t="n">
        <v>11</v>
      </c>
      <c r="L64" s="132" t="n">
        <f aca="false">IF(ISERROR(MATCH(B64,$B60:$B62,0)),IF(ISERROR(MATCH(B64,$C60:$C62,0)),IF(ISERROR(MATCH(LOOKUP(B64,$E64:$J64,$E62:$J62),$B60:$B62,0)),INDEX($M60:$M62,MATCH(LOOKUP(B64,$E64:$J64,$E62:$J62),$C60:$C62,0),1),INDEX($L60:$L62,MATCH(LOOKUP(B64,$E64:$J64,$E62:$J62),$B60:$B62,0),1)),INDEX($M60:$M62,MATCH(B64,$C60:$C62,0),1)),INDEX($L60:$L62,MATCH(B64,$B60:$B62,0),1))</f>
        <v>9</v>
      </c>
      <c r="M64" s="133" t="n">
        <f aca="false">IF(ISERROR(MATCH(C64,$B60:$B62,0)),IF(ISERROR(MATCH(C64,$C60:$C62,0)),IF(ISERROR(MATCH(LOOKUP(C64,$E64:$J64,$E62:$J62),$B60:$B62,0)),INDEX($M60:$M62,MATCH(LOOKUP(C64,$E64:$J64,$E62:$J62),$C60:$C62,0),1),INDEX($L60:$L62,MATCH(LOOKUP(C64,$E64:$J64,$E62:$J62),$B60:$B62,0),1)),INDEX($M60:$M62,MATCH(C64,$C60:$C62,0),1)),INDEX($L60:$L62,MATCH(C64,$B60:$B62,0),1))</f>
        <v>4</v>
      </c>
      <c r="N64" s="1" t="str">
        <f aca="false">IF(ISBLANK('RR page 2'!$J20),"",IF('RR page 2'!J20="B",$B64,$C64))</f>
        <v/>
      </c>
      <c r="O64" s="124" t="n">
        <v>1</v>
      </c>
      <c r="P64" s="118" t="n">
        <v>11</v>
      </c>
      <c r="Q64" s="84"/>
      <c r="R64" s="125" t="str">
        <f aca="false">CONCATENATE(ADDRESS(B64+2,C64+1,4,TRUE())," ",ADDRESS(C64+2,B64+1,4))</f>
        <v>E8 G6</v>
      </c>
      <c r="S64" s="126"/>
      <c r="T64" s="84"/>
    </row>
    <row r="65" customFormat="false" ht="14.65" hidden="false" customHeight="true" outlineLevel="0" collapsed="false">
      <c r="A65" s="118" t="n">
        <v>11</v>
      </c>
      <c r="B65" s="119" t="n">
        <v>5</v>
      </c>
      <c r="C65" s="119" t="n">
        <v>2</v>
      </c>
      <c r="D65" s="85"/>
      <c r="E65" s="118"/>
      <c r="F65" s="118"/>
      <c r="G65" s="118"/>
      <c r="H65" s="118"/>
      <c r="I65" s="118"/>
      <c r="J65" s="118"/>
      <c r="K65" s="118"/>
      <c r="L65" s="132" t="n">
        <f aca="false">IF(ISERROR(MATCH(B65,$B60:$B62,0)),IF(ISERROR(MATCH(B65,$C60:$C62,0)),IF(ISERROR(MATCH(LOOKUP(B65,$E64:$J64,$E62:$J62),$B60:$B62,0)),INDEX($M60:$M62,MATCH(LOOKUP(B65,$E64:$J64,$E62:$J62),$C60:$C62,0),1),INDEX($L60:$L62,MATCH(LOOKUP(B65,$E64:$J64,$E62:$J62),$B60:$B62,0),1)),INDEX($M60:$M62,MATCH(B65,$C60:$C62,0),1)),INDEX($L60:$L62,MATCH(B65,$B60:$B62,0),1))</f>
        <v>3</v>
      </c>
      <c r="M65" s="133" t="n">
        <f aca="false">IF(ISERROR(MATCH(C65,$B60:$B62,0)),IF(ISERROR(MATCH(C65,$C60:$C62,0)),IF(ISERROR(MATCH(LOOKUP(C65,$E64:$J64,$E62:$J62),$B60:$B62,0)),INDEX($M60:$M62,MATCH(LOOKUP(C65,$E64:$J64,$E62:$J62),$C60:$C62,0),1),INDEX($L60:$L62,MATCH(LOOKUP(C65,$E64:$J64,$E62:$J62),$B60:$B62,0),1)),INDEX($M60:$M62,MATCH(C65,$C60:$C62,0),1)),INDEX($L60:$L62,MATCH(C65,$B60:$B62,0),1))</f>
        <v>1</v>
      </c>
      <c r="N65" s="1" t="str">
        <f aca="false">IF(ISBLANK('RR page 2'!$J21),"",IF('RR page 2'!J21="B",$B65,$C65))</f>
        <v/>
      </c>
      <c r="O65" s="124" t="n">
        <v>2</v>
      </c>
      <c r="P65" s="118" t="n">
        <v>11</v>
      </c>
      <c r="Q65" s="84"/>
      <c r="R65" s="125" t="str">
        <f aca="false">CONCATENATE(ADDRESS(B65+2,C65+1,4,TRUE())," ",ADDRESS(C65+2,B65+1,4))</f>
        <v>C7 F4</v>
      </c>
      <c r="S65" s="126"/>
      <c r="T65" s="84"/>
    </row>
    <row r="66" customFormat="false" ht="14.65" hidden="false" customHeight="true" outlineLevel="0" collapsed="false">
      <c r="A66" s="118" t="n">
        <v>11</v>
      </c>
      <c r="B66" s="119" t="n">
        <v>3</v>
      </c>
      <c r="C66" s="119" t="n">
        <v>1</v>
      </c>
      <c r="D66" s="127" t="s">
        <v>33</v>
      </c>
      <c r="E66" s="118"/>
      <c r="F66" s="118"/>
      <c r="G66" s="118"/>
      <c r="H66" s="118"/>
      <c r="I66" s="118"/>
      <c r="J66" s="118"/>
      <c r="K66" s="118"/>
      <c r="L66" s="132" t="n">
        <f aca="false">IF(ISERROR(MATCH(B66,$B60:$B62,0)),IF(ISERROR(MATCH(B66,$C60:$C62,0)),IF(ISERROR(MATCH(LOOKUP(B66,$E64:$J64,$E62:$J62),$B60:$B62,0)),INDEX($M60:$M62,MATCH(LOOKUP(B66,$E64:$J64,$E62:$J62),$C60:$C62,0),1),INDEX($L60:$L62,MATCH(LOOKUP(B66,$E64:$J64,$E62:$J62),$B60:$B62,0),1)),INDEX($M60:$M62,MATCH(B66,$C60:$C62,0),1)),INDEX($L60:$L62,MATCH(B66,$B60:$B62,0),1))</f>
        <v>2</v>
      </c>
      <c r="M66" s="133" t="n">
        <f aca="false">IF(ISERROR(MATCH(C66,$B60:$B62,0)),IF(ISERROR(MATCH(C66,$C60:$C62,0)),IF(ISERROR(MATCH(LOOKUP(C66,$E64:$J64,$E62:$J62),$B60:$B62,0)),INDEX($M60:$M62,MATCH(LOOKUP(C66,$E64:$J64,$E62:$J62),$C60:$C62,0),1),INDEX($L60:$L62,MATCH(LOOKUP(C66,$E64:$J64,$E62:$J62),$B60:$B62,0),1)),INDEX($M60:$M62,MATCH(C66,$C60:$C62,0),1)),INDEX($L60:$L62,MATCH(C66,$B60:$B62,0),1))</f>
        <v>5</v>
      </c>
      <c r="N66" s="1" t="str">
        <f aca="false">IF(ISBLANK('RR page 2'!$J22),"",IF('RR page 2'!J22="B",$B66,$C66))</f>
        <v/>
      </c>
      <c r="O66" s="124" t="n">
        <v>3</v>
      </c>
      <c r="P66" s="118" t="n">
        <v>11</v>
      </c>
      <c r="Q66" s="84"/>
      <c r="R66" s="125" t="str">
        <f aca="false">CONCATENATE(ADDRESS(B66+2,C66+1,4,TRUE())," ",ADDRESS(C66+2,B66+1,4))</f>
        <v>B5 D3</v>
      </c>
      <c r="S66" s="84"/>
      <c r="T66" s="84"/>
    </row>
    <row r="67" customFormat="false" ht="14.65" hidden="false" customHeight="true" outlineLevel="0" collapsed="false">
      <c r="A67" s="118"/>
      <c r="B67" s="119"/>
      <c r="C67" s="119"/>
      <c r="D67" s="84" t="n">
        <f aca="false">COUNT($E66:$J66)</f>
        <v>0</v>
      </c>
      <c r="E67" s="118"/>
      <c r="F67" s="118"/>
      <c r="G67" s="118"/>
      <c r="H67" s="118"/>
      <c r="I67" s="118"/>
      <c r="J67" s="118"/>
      <c r="K67" s="118"/>
      <c r="L67" s="132"/>
      <c r="M67" s="133"/>
      <c r="N67" s="130"/>
      <c r="O67" s="124"/>
      <c r="P67" s="118"/>
      <c r="Q67" s="84"/>
      <c r="R67" s="131"/>
      <c r="S67" s="126"/>
      <c r="T67" s="84"/>
    </row>
    <row r="68" customFormat="false" ht="14.65" hidden="false" customHeight="true" outlineLevel="0" collapsed="false">
      <c r="A68" s="118" t="n">
        <v>12</v>
      </c>
      <c r="B68" s="119" t="n">
        <v>6</v>
      </c>
      <c r="C68" s="119" t="n">
        <v>5</v>
      </c>
      <c r="D68" s="127" t="s">
        <v>32</v>
      </c>
      <c r="E68" s="118"/>
      <c r="F68" s="118"/>
      <c r="G68" s="118"/>
      <c r="H68" s="118"/>
      <c r="I68" s="118"/>
      <c r="J68" s="118"/>
      <c r="K68" s="118" t="n">
        <v>12</v>
      </c>
      <c r="L68" s="132" t="n">
        <f aca="false">IF(ISERROR(MATCH(B68,$B64:$B66,0)),IF(ISERROR(MATCH(B68,$C64:$C66,0)),IF(ISERROR(MATCH(LOOKUP(B68,$E68:$J68,$E66:$J66),$B64:$B66,0)),INDEX($M64:$M66,MATCH(LOOKUP(B68,$E68:$J68,$E66:$J66),$C64:$C66,0),1),INDEX($L64:$L66,MATCH(LOOKUP(B68,$E68:$J68,$E66:$J66),$B64:$B66,0),1)),INDEX($M64:$M66,MATCH(B68,$C64:$C66,0),1)),INDEX($L64:$L66,MATCH(B68,$B64:$B66,0),1))</f>
        <v>9</v>
      </c>
      <c r="M68" s="133" t="n">
        <f aca="false">IF(ISERROR(MATCH(C68,$B64:$B66,0)),IF(ISERROR(MATCH(C68,$C64:$C66,0)),IF(ISERROR(MATCH(LOOKUP(C68,$E68:$J68,$E66:$J66),$B64:$B66,0)),INDEX($M64:$M66,MATCH(LOOKUP(C68,$E68:$J68,$E66:$J66),$C64:$C66,0),1),INDEX($L64:$L66,MATCH(LOOKUP(C68,$E68:$J68,$E66:$J66),$B64:$B66,0),1)),INDEX($M64:$M66,MATCH(C68,$C64:$C66,0),1)),INDEX($L64:$L66,MATCH(C68,$B64:$B66,0),1))</f>
        <v>3</v>
      </c>
      <c r="N68" s="1" t="str">
        <f aca="false">IF(ISBLANK('RR page 2'!$J24),"",IF('RR page 2'!J24="B",$B68,$C68))</f>
        <v/>
      </c>
      <c r="O68" s="124" t="n">
        <v>1</v>
      </c>
      <c r="P68" s="118" t="n">
        <v>12</v>
      </c>
      <c r="Q68" s="84"/>
      <c r="R68" s="125" t="str">
        <f aca="false">CONCATENATE(ADDRESS(B68+2,C68+1,4,TRUE())," ",ADDRESS(C68+2,B68+1,4))</f>
        <v>F8 G7</v>
      </c>
      <c r="S68" s="126"/>
      <c r="T68" s="84"/>
    </row>
    <row r="69" customFormat="false" ht="14.65" hidden="false" customHeight="true" outlineLevel="0" collapsed="false">
      <c r="A69" s="118" t="n">
        <v>12</v>
      </c>
      <c r="B69" s="119" t="n">
        <v>4</v>
      </c>
      <c r="C69" s="119" t="n">
        <v>3</v>
      </c>
      <c r="D69" s="84"/>
      <c r="E69" s="118"/>
      <c r="F69" s="118"/>
      <c r="G69" s="118"/>
      <c r="H69" s="118"/>
      <c r="I69" s="118"/>
      <c r="J69" s="118"/>
      <c r="K69" s="118"/>
      <c r="L69" s="132" t="n">
        <f aca="false">IF(ISERROR(MATCH(B69,$B64:$B66,0)),IF(ISERROR(MATCH(B69,$C64:$C66,0)),IF(ISERROR(MATCH(LOOKUP(B69,$E68:$J68,$E66:$J66),$B64:$B66,0)),INDEX($M64:$M66,MATCH(LOOKUP(B69,$E68:$J68,$E66:$J66),$C64:$C66,0),1),INDEX($L64:$L66,MATCH(LOOKUP(B69,$E68:$J68,$E66:$J66),$B64:$B66,0),1)),INDEX($M64:$M66,MATCH(B69,$C64:$C66,0),1)),INDEX($L64:$L66,MATCH(B69,$B64:$B66,0),1))</f>
        <v>4</v>
      </c>
      <c r="M69" s="133" t="n">
        <f aca="false">IF(ISERROR(MATCH(C69,$B64:$B66,0)),IF(ISERROR(MATCH(C69,$C64:$C66,0)),IF(ISERROR(MATCH(LOOKUP(C69,$E68:$J68,$E66:$J66),$B64:$B66,0)),INDEX($M64:$M66,MATCH(LOOKUP(C69,$E68:$J68,$E66:$J66),$C64:$C66,0),1),INDEX($L64:$L66,MATCH(LOOKUP(C69,$E68:$J68,$E66:$J66),$B64:$B66,0),1)),INDEX($M64:$M66,MATCH(C69,$C64:$C66,0),1)),INDEX($L64:$L66,MATCH(C69,$B64:$B66,0),1))</f>
        <v>2</v>
      </c>
      <c r="N69" s="1" t="str">
        <f aca="false">IF(ISBLANK('RR page 2'!$J25),"",IF('RR page 2'!J25="B",$B69,$C69))</f>
        <v/>
      </c>
      <c r="O69" s="124" t="n">
        <v>2</v>
      </c>
      <c r="P69" s="118" t="n">
        <v>12</v>
      </c>
      <c r="Q69" s="84"/>
      <c r="R69" s="125" t="str">
        <f aca="false">CONCATENATE(ADDRESS(B69+2,C69+1,4,TRUE())," ",ADDRESS(C69+2,B69+1,4))</f>
        <v>D6 E5</v>
      </c>
      <c r="S69" s="126"/>
      <c r="T69" s="84"/>
    </row>
    <row r="70" customFormat="false" ht="14.65" hidden="false" customHeight="true" outlineLevel="0" collapsed="false">
      <c r="A70" s="118" t="n">
        <v>12</v>
      </c>
      <c r="B70" s="119" t="n">
        <v>2</v>
      </c>
      <c r="C70" s="119" t="n">
        <v>1</v>
      </c>
      <c r="D70" s="134" t="s">
        <v>33</v>
      </c>
      <c r="E70" s="118"/>
      <c r="F70" s="118"/>
      <c r="G70" s="118"/>
      <c r="H70" s="118"/>
      <c r="I70" s="118"/>
      <c r="J70" s="118"/>
      <c r="K70" s="118"/>
      <c r="L70" s="132" t="n">
        <f aca="false">IF(ISERROR(MATCH(B70,$B64:$B66,0)),IF(ISERROR(MATCH(B70,$C64:$C66,0)),IF(ISERROR(MATCH(LOOKUP(B70,$E68:$J68,$E66:$J66),$B64:$B66,0)),INDEX($M64:$M66,MATCH(LOOKUP(B70,$E68:$J68,$E66:$J66),$C64:$C66,0),1),INDEX($L64:$L66,MATCH(LOOKUP(B70,$E68:$J68,$E66:$J66),$B64:$B66,0),1)),INDEX($M64:$M66,MATCH(B70,$C64:$C66,0),1)),INDEX($L64:$L66,MATCH(B70,$B64:$B66,0),1))</f>
        <v>1</v>
      </c>
      <c r="M70" s="133" t="n">
        <f aca="false">IF(ISERROR(MATCH(C70,$B64:$B66,0)),IF(ISERROR(MATCH(C70,$C64:$C66,0)),IF(ISERROR(MATCH(LOOKUP(C70,$E68:$J68,$E66:$J66),$B64:$B66,0)),INDEX($M64:$M66,MATCH(LOOKUP(C70,$E68:$J68,$E66:$J66),$C64:$C66,0),1),INDEX($L64:$L66,MATCH(LOOKUP(C70,$E68:$J68,$E66:$J66),$B64:$B66,0),1)),INDEX($M64:$M66,MATCH(C70,$C64:$C66,0),1)),INDEX($L64:$L66,MATCH(C70,$B64:$B66,0),1))</f>
        <v>5</v>
      </c>
      <c r="N70" s="1" t="str">
        <f aca="false">IF(ISBLANK('RR page 2'!$J26),"",IF('RR page 2'!J26="B",$B70,$C70))</f>
        <v/>
      </c>
      <c r="O70" s="124" t="n">
        <v>3</v>
      </c>
      <c r="P70" s="118" t="n">
        <v>12</v>
      </c>
      <c r="Q70" s="84"/>
      <c r="R70" s="125" t="str">
        <f aca="false">CONCATENATE(ADDRESS(B70+2,C70+1,4,TRUE())," ",ADDRESS(C70+2,B70+1,4))</f>
        <v>B4 C3</v>
      </c>
      <c r="S70" s="126"/>
      <c r="T70" s="84"/>
      <c r="U70" s="0"/>
    </row>
    <row r="71" customFormat="false" ht="14.65" hidden="false" customHeight="true" outlineLevel="0" collapsed="false">
      <c r="A71" s="118"/>
      <c r="B71" s="119"/>
      <c r="C71" s="119"/>
      <c r="D71" s="84"/>
      <c r="E71" s="118"/>
      <c r="F71" s="118"/>
      <c r="G71" s="118"/>
      <c r="H71" s="118"/>
      <c r="I71" s="118"/>
      <c r="J71" s="118"/>
      <c r="K71" s="118"/>
      <c r="L71" s="132"/>
      <c r="M71" s="133"/>
      <c r="N71" s="130"/>
      <c r="O71" s="124"/>
      <c r="P71" s="118"/>
      <c r="Q71" s="84"/>
      <c r="R71" s="131"/>
      <c r="S71" s="84"/>
      <c r="T71" s="84"/>
    </row>
    <row r="72" customFormat="false" ht="14.65" hidden="false" customHeight="true" outlineLevel="0" collapsed="false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</row>
    <row r="73" customFormat="false" ht="15.2" hidden="false" customHeight="true" outlineLevel="0" collapsed="false">
      <c r="A73" s="135"/>
      <c r="B73" s="135"/>
      <c r="C73" s="135"/>
      <c r="D73" s="136"/>
      <c r="E73" s="136"/>
      <c r="F73" s="136"/>
      <c r="G73" s="136"/>
      <c r="H73" s="84"/>
      <c r="I73" s="84"/>
      <c r="J73" s="84"/>
      <c r="K73" s="84"/>
      <c r="L73" s="84"/>
      <c r="M73" s="84"/>
      <c r="N73" s="136"/>
      <c r="O73" s="136"/>
      <c r="P73" s="136"/>
      <c r="Q73" s="84"/>
      <c r="R73" s="84"/>
      <c r="S73" s="84"/>
      <c r="T73" s="84"/>
    </row>
    <row r="74" customFormat="false" ht="26.1" hidden="false" customHeight="true" outlineLevel="0" collapsed="false">
      <c r="A74" s="137" t="s">
        <v>40</v>
      </c>
      <c r="B74" s="137"/>
      <c r="C74" s="137"/>
      <c r="D74" s="138" t="s">
        <v>41</v>
      </c>
      <c r="E74" s="138"/>
      <c r="F74" s="138"/>
      <c r="G74" s="138"/>
      <c r="H74" s="139"/>
      <c r="I74" s="84"/>
      <c r="J74" s="84"/>
      <c r="K74" s="84"/>
      <c r="L74" s="84"/>
      <c r="M74" s="140"/>
      <c r="N74" s="141" t="s">
        <v>42</v>
      </c>
      <c r="O74" s="141"/>
      <c r="P74" s="141"/>
      <c r="Q74" s="139"/>
      <c r="R74" s="84"/>
      <c r="S74" s="84"/>
      <c r="T74" s="84"/>
    </row>
    <row r="75" customFormat="false" ht="15.2" hidden="false" customHeight="true" outlineLevel="0" collapsed="false">
      <c r="A75" s="142" t="n">
        <v>9</v>
      </c>
      <c r="B75" s="142"/>
      <c r="C75" s="142"/>
      <c r="D75" s="143" t="n">
        <f aca="false">SUM($D$24:$D$71)</f>
        <v>12</v>
      </c>
      <c r="E75" s="143"/>
      <c r="F75" s="143"/>
      <c r="G75" s="143"/>
      <c r="H75" s="139"/>
      <c r="I75" s="84"/>
      <c r="J75" s="84"/>
      <c r="K75" s="84"/>
      <c r="L75" s="84"/>
      <c r="M75" s="140"/>
      <c r="N75" s="144" t="n">
        <f aca="false">COUNT($N$24:$N$71)</f>
        <v>0</v>
      </c>
      <c r="O75" s="144"/>
      <c r="P75" s="144"/>
      <c r="Q75" s="139"/>
      <c r="R75" s="84"/>
      <c r="S75" s="84"/>
      <c r="T75" s="84"/>
    </row>
    <row r="76" customFormat="false" ht="19.15" hidden="false" customHeight="true" outlineLevel="0" collapsed="false">
      <c r="A76" s="145"/>
      <c r="B76" s="146" t="n">
        <v>1</v>
      </c>
      <c r="C76" s="146" t="n">
        <v>2</v>
      </c>
      <c r="D76" s="147" t="n">
        <v>3</v>
      </c>
      <c r="E76" s="147" t="n">
        <v>4</v>
      </c>
      <c r="F76" s="147" t="n">
        <v>5</v>
      </c>
      <c r="G76" s="147" t="n">
        <v>6</v>
      </c>
      <c r="H76" s="148" t="n">
        <v>7</v>
      </c>
      <c r="I76" s="148" t="n">
        <v>8</v>
      </c>
      <c r="J76" s="148" t="n">
        <v>9</v>
      </c>
      <c r="L76" s="84"/>
      <c r="M76" s="84"/>
      <c r="N76" s="149"/>
      <c r="O76" s="149" t="n">
        <f aca="false">A75*(A75-1)/2</f>
        <v>36</v>
      </c>
      <c r="P76" s="149"/>
      <c r="Q76" s="150"/>
      <c r="R76" s="150"/>
      <c r="S76" s="150"/>
      <c r="T76" s="150"/>
    </row>
    <row r="77" customFormat="false" ht="18.6" hidden="false" customHeight="true" outlineLevel="0" collapsed="false">
      <c r="A77" s="148" t="n">
        <v>1</v>
      </c>
      <c r="B77" s="151" t="s">
        <v>43</v>
      </c>
      <c r="C77" s="151" t="s">
        <v>44</v>
      </c>
      <c r="D77" s="152" t="s">
        <v>45</v>
      </c>
      <c r="E77" s="152" t="s">
        <v>44</v>
      </c>
      <c r="F77" s="152" t="s">
        <v>43</v>
      </c>
      <c r="G77" s="150"/>
      <c r="H77" s="0"/>
      <c r="I77" s="0"/>
      <c r="J77" s="151" t="s">
        <v>45</v>
      </c>
      <c r="L77" s="84"/>
      <c r="M77" s="84"/>
      <c r="N77" s="150"/>
      <c r="O77" s="150"/>
      <c r="P77" s="150"/>
      <c r="Q77" s="150"/>
      <c r="R77" s="150"/>
      <c r="S77" s="150"/>
      <c r="T77" s="150"/>
    </row>
    <row r="78" customFormat="false" ht="18.6" hidden="false" customHeight="true" outlineLevel="0" collapsed="false">
      <c r="A78" s="148" t="n">
        <v>2</v>
      </c>
      <c r="B78" s="151" t="s">
        <v>46</v>
      </c>
      <c r="C78" s="153" t="s">
        <v>47</v>
      </c>
      <c r="D78" s="154" t="s">
        <v>47</v>
      </c>
      <c r="E78" s="152" t="s">
        <v>46</v>
      </c>
      <c r="F78" s="151" t="s">
        <v>48</v>
      </c>
      <c r="G78" s="150"/>
      <c r="H78" s="0"/>
      <c r="I78" s="0"/>
      <c r="J78" s="152" t="s">
        <v>48</v>
      </c>
      <c r="L78" s="84"/>
      <c r="M78" s="84"/>
      <c r="N78" s="150"/>
      <c r="O78" s="150"/>
      <c r="P78" s="150"/>
      <c r="Q78" s="150"/>
      <c r="R78" s="150"/>
      <c r="S78" s="150"/>
      <c r="T78" s="150"/>
    </row>
    <row r="79" customFormat="false" ht="18.6" hidden="false" customHeight="true" outlineLevel="0" collapsed="false">
      <c r="A79" s="148" t="n">
        <v>3</v>
      </c>
      <c r="B79" s="0"/>
      <c r="C79" s="0"/>
      <c r="D79" s="151" t="s">
        <v>49</v>
      </c>
      <c r="E79" s="151" t="s">
        <v>50</v>
      </c>
      <c r="F79" s="151" t="s">
        <v>51</v>
      </c>
      <c r="G79" s="152" t="s">
        <v>49</v>
      </c>
      <c r="H79" s="152" t="s">
        <v>50</v>
      </c>
      <c r="I79" s="152" t="s">
        <v>51</v>
      </c>
      <c r="J79" s="0"/>
      <c r="L79" s="84"/>
      <c r="M79" s="84"/>
      <c r="N79" s="150"/>
      <c r="O79" s="150"/>
      <c r="P79" s="150"/>
      <c r="Q79" s="150"/>
      <c r="R79" s="150"/>
      <c r="S79" s="150"/>
      <c r="T79" s="150"/>
    </row>
    <row r="80" customFormat="false" ht="18.6" hidden="false" customHeight="true" outlineLevel="0" collapsed="false">
      <c r="A80" s="148" t="n">
        <v>4</v>
      </c>
      <c r="B80" s="0"/>
      <c r="C80" s="0"/>
      <c r="D80" s="151" t="s">
        <v>52</v>
      </c>
      <c r="E80" s="151" t="s">
        <v>53</v>
      </c>
      <c r="F80" s="152" t="s">
        <v>52</v>
      </c>
      <c r="G80" s="153" t="s">
        <v>54</v>
      </c>
      <c r="H80" s="154" t="s">
        <v>54</v>
      </c>
      <c r="I80" s="152" t="s">
        <v>53</v>
      </c>
      <c r="J80" s="150"/>
      <c r="L80" s="84"/>
      <c r="M80" s="84"/>
      <c r="N80" s="150"/>
      <c r="O80" s="150"/>
      <c r="P80" s="150"/>
      <c r="Q80" s="150"/>
      <c r="R80" s="150"/>
      <c r="S80" s="150"/>
      <c r="T80" s="150"/>
    </row>
    <row r="81" customFormat="false" ht="18.6" hidden="false" customHeight="true" outlineLevel="0" collapsed="false">
      <c r="A81" s="148" t="n">
        <v>5</v>
      </c>
      <c r="B81" s="152" t="s">
        <v>55</v>
      </c>
      <c r="C81" s="152" t="s">
        <v>56</v>
      </c>
      <c r="D81" s="0"/>
      <c r="E81" s="0"/>
      <c r="F81" s="0"/>
      <c r="G81" s="151" t="s">
        <v>57</v>
      </c>
      <c r="H81" s="151" t="s">
        <v>56</v>
      </c>
      <c r="I81" s="152" t="s">
        <v>57</v>
      </c>
      <c r="J81" s="151" t="s">
        <v>55</v>
      </c>
      <c r="L81" s="84"/>
      <c r="M81" s="84"/>
      <c r="N81" s="150"/>
      <c r="O81" s="150"/>
      <c r="P81" s="150"/>
      <c r="Q81" s="150"/>
      <c r="R81" s="150"/>
      <c r="S81" s="150"/>
      <c r="T81" s="150"/>
    </row>
    <row r="82" customFormat="false" ht="18.6" hidden="false" customHeight="true" outlineLevel="0" collapsed="false">
      <c r="A82" s="148" t="n">
        <v>6</v>
      </c>
      <c r="B82" s="152" t="s">
        <v>58</v>
      </c>
      <c r="C82" s="151" t="s">
        <v>59</v>
      </c>
      <c r="D82" s="0"/>
      <c r="E82" s="0"/>
      <c r="F82" s="0"/>
      <c r="G82" s="152" t="s">
        <v>59</v>
      </c>
      <c r="H82" s="151" t="s">
        <v>60</v>
      </c>
      <c r="I82" s="151" t="s">
        <v>58</v>
      </c>
      <c r="J82" s="152" t="s">
        <v>60</v>
      </c>
      <c r="L82" s="84"/>
      <c r="M82" s="84"/>
      <c r="N82" s="150"/>
      <c r="O82" s="150"/>
      <c r="P82" s="150"/>
      <c r="Q82" s="150"/>
      <c r="R82" s="150"/>
      <c r="S82" s="150"/>
      <c r="T82" s="150"/>
    </row>
    <row r="83" customFormat="false" ht="18.6" hidden="false" customHeight="true" outlineLevel="0" collapsed="false">
      <c r="A83" s="148" t="n">
        <v>7</v>
      </c>
      <c r="B83" s="152" t="s">
        <v>61</v>
      </c>
      <c r="C83" s="152" t="s">
        <v>62</v>
      </c>
      <c r="D83" s="0"/>
      <c r="E83" s="0"/>
      <c r="F83" s="0"/>
      <c r="G83" s="151" t="s">
        <v>63</v>
      </c>
      <c r="H83" s="151" t="s">
        <v>61</v>
      </c>
      <c r="I83" s="151" t="s">
        <v>62</v>
      </c>
      <c r="J83" s="152" t="s">
        <v>63</v>
      </c>
      <c r="L83" s="84"/>
      <c r="M83" s="84"/>
      <c r="N83" s="150"/>
      <c r="O83" s="150"/>
      <c r="P83" s="150"/>
      <c r="Q83" s="150"/>
      <c r="R83" s="150"/>
      <c r="S83" s="150"/>
      <c r="T83" s="150"/>
    </row>
    <row r="84" customFormat="false" ht="18.6" hidden="false" customHeight="true" outlineLevel="0" collapsed="false">
      <c r="A84" s="148" t="n">
        <v>8</v>
      </c>
      <c r="B84" s="152" t="s">
        <v>64</v>
      </c>
      <c r="C84" s="152" t="s">
        <v>65</v>
      </c>
      <c r="D84" s="0"/>
      <c r="E84" s="0"/>
      <c r="F84" s="0"/>
      <c r="G84" s="151" t="s">
        <v>64</v>
      </c>
      <c r="H84" s="153" t="s">
        <v>66</v>
      </c>
      <c r="I84" s="154" t="s">
        <v>66</v>
      </c>
      <c r="J84" s="151" t="s">
        <v>65</v>
      </c>
      <c r="L84" s="84"/>
      <c r="M84" s="84"/>
      <c r="N84" s="150"/>
      <c r="O84" s="150"/>
      <c r="P84" s="150"/>
      <c r="Q84" s="150"/>
      <c r="R84" s="150"/>
      <c r="S84" s="150"/>
      <c r="T84" s="150"/>
    </row>
    <row r="85" customFormat="false" ht="18.6" hidden="false" customHeight="true" outlineLevel="0" collapsed="false">
      <c r="A85" s="148" t="n">
        <v>9</v>
      </c>
      <c r="B85" s="150"/>
      <c r="C85" s="150"/>
      <c r="D85" s="152" t="s">
        <v>67</v>
      </c>
      <c r="E85" s="152" t="s">
        <v>68</v>
      </c>
      <c r="F85" s="151" t="s">
        <v>69</v>
      </c>
      <c r="G85" s="0"/>
      <c r="H85" s="152" t="s">
        <v>69</v>
      </c>
      <c r="I85" s="151" t="s">
        <v>67</v>
      </c>
      <c r="J85" s="151" t="s">
        <v>68</v>
      </c>
      <c r="L85" s="84"/>
      <c r="M85" s="84"/>
      <c r="N85" s="150"/>
      <c r="O85" s="150"/>
      <c r="P85" s="150"/>
      <c r="Q85" s="150"/>
      <c r="R85" s="150"/>
      <c r="S85" s="150"/>
      <c r="T85" s="150"/>
    </row>
    <row r="86" customFormat="false" ht="18.6" hidden="false" customHeight="true" outlineLevel="0" collapsed="false">
      <c r="A86" s="148" t="n">
        <v>10</v>
      </c>
      <c r="B86" s="150"/>
      <c r="C86" s="150"/>
      <c r="D86" s="151" t="s">
        <v>70</v>
      </c>
      <c r="E86" s="153" t="s">
        <v>71</v>
      </c>
      <c r="F86" s="154" t="s">
        <v>71</v>
      </c>
      <c r="G86" s="0"/>
      <c r="H86" s="152" t="s">
        <v>70</v>
      </c>
      <c r="I86" s="153" t="s">
        <v>72</v>
      </c>
      <c r="J86" s="154" t="s">
        <v>72</v>
      </c>
      <c r="L86" s="84"/>
      <c r="M86" s="84"/>
      <c r="N86" s="150"/>
      <c r="O86" s="150"/>
      <c r="P86" s="150"/>
      <c r="Q86" s="150"/>
      <c r="R86" s="150"/>
      <c r="S86" s="150"/>
      <c r="T86" s="150"/>
    </row>
    <row r="87" customFormat="false" ht="18.6" hidden="false" customHeight="true" outlineLevel="0" collapsed="false">
      <c r="A87" s="148" t="n">
        <v>11</v>
      </c>
      <c r="B87" s="151" t="s">
        <v>73</v>
      </c>
      <c r="C87" s="151" t="s">
        <v>74</v>
      </c>
      <c r="D87" s="152" t="s">
        <v>73</v>
      </c>
      <c r="E87" s="151" t="s">
        <v>75</v>
      </c>
      <c r="F87" s="152" t="s">
        <v>74</v>
      </c>
      <c r="G87" s="152" t="s">
        <v>75</v>
      </c>
      <c r="H87" s="0"/>
      <c r="I87" s="0"/>
      <c r="J87" s="0"/>
      <c r="L87" s="84"/>
      <c r="M87" s="84"/>
      <c r="N87" s="150"/>
      <c r="O87" s="150"/>
      <c r="P87" s="150"/>
      <c r="Q87" s="150"/>
      <c r="R87" s="150"/>
      <c r="S87" s="150"/>
      <c r="T87" s="150"/>
    </row>
    <row r="88" customFormat="false" ht="18.6" hidden="false" customHeight="true" outlineLevel="0" collapsed="false">
      <c r="A88" s="148" t="n">
        <v>12</v>
      </c>
      <c r="B88" s="153" t="s">
        <v>76</v>
      </c>
      <c r="C88" s="154" t="s">
        <v>76</v>
      </c>
      <c r="D88" s="153" t="s">
        <v>77</v>
      </c>
      <c r="E88" s="154" t="s">
        <v>77</v>
      </c>
      <c r="F88" s="153" t="s">
        <v>78</v>
      </c>
      <c r="G88" s="154" t="s">
        <v>78</v>
      </c>
      <c r="H88" s="0"/>
      <c r="I88" s="0"/>
      <c r="J88" s="0"/>
      <c r="L88" s="84"/>
      <c r="M88" s="84"/>
      <c r="N88" s="150"/>
      <c r="O88" s="150"/>
      <c r="P88" s="150"/>
      <c r="Q88" s="150"/>
      <c r="R88" s="150"/>
      <c r="S88" s="150"/>
      <c r="T88" s="150"/>
    </row>
  </sheetData>
  <mergeCells count="9">
    <mergeCell ref="B23:C23"/>
    <mergeCell ref="E23:I23"/>
    <mergeCell ref="L23:M23"/>
    <mergeCell ref="A74:C74"/>
    <mergeCell ref="D74:G74"/>
    <mergeCell ref="N74:P74"/>
    <mergeCell ref="A75:C75"/>
    <mergeCell ref="D75:G75"/>
    <mergeCell ref="N75:P75"/>
  </mergeCells>
  <printOptions headings="false" gridLines="false" gridLinesSet="true" horizontalCentered="false" verticalCentered="false"/>
  <pageMargins left="1" right="1" top="0.984027777777778" bottom="0.984027777777778" header="0.511805555555555" footer="0.277777777777778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2019-06-01T10:40:38Z</dcterms:created>
  <dc:creator/>
  <dc:description/>
  <dc:language>fr-FR</dc:language>
  <cp:lastModifiedBy>Jean-Pierre Cordonnier</cp:lastModifiedBy>
  <dcterms:modified xsi:type="dcterms:W3CDTF">2019-06-19T11:12:55Z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