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R page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5" name="_xlnm.Print_Area" vbProcedure="false">Classement!$A$1:$G$27</definedName>
    <definedName function="false" hidden="false" localSheetId="0" name="_xlnm.Print_Area" vbProcedure="false">Participants!$A$1:$H$18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<sst xmlns="http://schemas.openxmlformats.org/spreadsheetml/2006/main" count="399" uniqueCount="110">
  <si>
    <t xml:space="preserve">Classement WS du</t>
  </si>
  <si>
    <t xml:space="preserve">12 équipages - 6 bateaux - 1 RR</t>
  </si>
  <si>
    <t xml:space="preserve">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</si>
  <si>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</si>
  <si>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</si>
  <si>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</si>
  <si>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</si>
  <si>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</si>
  <si>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</si>
  <si>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</si>
  <si>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</si>
  <si>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</si>
  <si>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</si>
  <si>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</si>
  <si>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</si>
  <si>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(suite)</t>
  </si>
  <si>
    <t xml:space="preserve">Round Robin (fin)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</si>
  <si>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</si>
  <si>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</si>
  <si>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</si>
  <si>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</si>
  <si>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</si>
  <si>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</si>
  <si>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</si>
  <si>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 : </t>
  </si>
  <si>
    <t xml:space="preserve">le Président du Comité de Course</t>
  </si>
  <si>
    <t xml:space="preserve">12 Equipages - 6 Bateaux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</si>
  <si>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</si>
  <si>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</si>
  <si>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</si>
  <si>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</si>
  <si>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</si>
  <si>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</si>
  <si>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</si>
  <si>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</si>
  <si>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</si>
  <si>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</si>
  <si>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</si>
  <si>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</si>
  <si>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</si>
  <si>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</si>
  <si>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</si>
  <si>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</si>
  <si>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</si>
  <si>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1-9</t>
  </si>
  <si>
    <t xml:space="preserve">4-12</t>
  </si>
  <si>
    <t xml:space="preserve">8-5</t>
  </si>
  <si>
    <t xml:space="preserve">1-8</t>
  </si>
  <si>
    <t xml:space="preserve">9-4</t>
  </si>
  <si>
    <t xml:space="preserve">5-12</t>
  </si>
  <si>
    <t xml:space="preserve">5-1</t>
  </si>
  <si>
    <t xml:space="preserve">8-4</t>
  </si>
  <si>
    <t xml:space="preserve">12-9</t>
  </si>
  <si>
    <t xml:space="preserve">7-2</t>
  </si>
  <si>
    <t xml:space="preserve">3-11</t>
  </si>
  <si>
    <t xml:space="preserve">10-6</t>
  </si>
  <si>
    <t xml:space="preserve">6-2</t>
  </si>
  <si>
    <t xml:space="preserve">3-10</t>
  </si>
  <si>
    <t xml:space="preserve">11-7</t>
  </si>
  <si>
    <t xml:space="preserve">2-10</t>
  </si>
  <si>
    <t xml:space="preserve">7-3</t>
  </si>
  <si>
    <t xml:space="preserve">11-6</t>
  </si>
  <si>
    <t xml:space="preserve">2-11</t>
  </si>
  <si>
    <t xml:space="preserve">6-3</t>
  </si>
  <si>
    <t xml:space="preserve">10-7</t>
  </si>
  <si>
    <t xml:space="preserve">3-2</t>
  </si>
  <si>
    <t xml:space="preserve">7-6</t>
  </si>
  <si>
    <t xml:space="preserve">11-10</t>
  </si>
  <si>
    <t xml:space="preserve">4-1</t>
  </si>
  <si>
    <t xml:space="preserve">9-5</t>
  </si>
  <si>
    <t xml:space="preserve">12-8</t>
  </si>
  <si>
    <t xml:space="preserve">1-12</t>
  </si>
  <si>
    <t xml:space="preserve">5-4</t>
  </si>
  <si>
    <t xml:space="preserve">9-8</t>
  </si>
  <si>
    <t xml:space="preserve">2-12</t>
  </si>
  <si>
    <t xml:space="preserve">8-3</t>
  </si>
  <si>
    <t xml:space="preserve">9-6</t>
  </si>
  <si>
    <t xml:space="preserve">8-2</t>
  </si>
  <si>
    <t xml:space="preserve">9-3</t>
  </si>
  <si>
    <t xml:space="preserve">12-6</t>
  </si>
  <si>
    <t xml:space="preserve">2-9</t>
  </si>
  <si>
    <t xml:space="preserve">3-12</t>
  </si>
  <si>
    <t xml:space="preserve">8-6</t>
  </si>
  <si>
    <t xml:space="preserve">12-7</t>
  </si>
  <si>
    <t xml:space="preserve">10-8</t>
  </si>
  <si>
    <t xml:space="preserve">11-9</t>
  </si>
  <si>
    <t xml:space="preserve">9-7</t>
  </si>
  <si>
    <t xml:space="preserve">11-8</t>
  </si>
  <si>
    <t xml:space="preserve">12-10</t>
  </si>
  <si>
    <t xml:space="preserve">8-7</t>
  </si>
  <si>
    <t xml:space="preserve">10-9</t>
  </si>
  <si>
    <t xml:space="preserve">12-11</t>
  </si>
  <si>
    <t xml:space="preserve">7-1</t>
  </si>
  <si>
    <t xml:space="preserve">10-4</t>
  </si>
  <si>
    <t xml:space="preserve">11-5</t>
  </si>
  <si>
    <t xml:space="preserve">1-10</t>
  </si>
  <si>
    <t xml:space="preserve">4-11</t>
  </si>
  <si>
    <t xml:space="preserve">7-5</t>
  </si>
  <si>
    <t xml:space="preserve">1-11</t>
  </si>
  <si>
    <t xml:space="preserve">7-4</t>
  </si>
  <si>
    <t xml:space="preserve">10-5</t>
  </si>
  <si>
    <t xml:space="preserve">3-1</t>
  </si>
  <si>
    <t xml:space="preserve">5-2</t>
  </si>
  <si>
    <t xml:space="preserve">6-4</t>
  </si>
  <si>
    <t xml:space="preserve">6-1</t>
  </si>
  <si>
    <t xml:space="preserve">4-2</t>
  </si>
  <si>
    <t xml:space="preserve">5-3</t>
  </si>
  <si>
    <t xml:space="preserve">2-1</t>
  </si>
  <si>
    <t xml:space="preserve">4-3</t>
  </si>
  <si>
    <t xml:space="preserve">6-5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</si>
</sst>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@"/>
  </numFmts>
  <fonts count="27">
    <font>
      <sz val="12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22"/>
      <color rgb="FFFF0000"/>
      <name val="Arial"/>
      <family val="2"/>
      <charset val="1"/>
    </font>
    <font>
      <b val="true"/>
      <sz val="16"/>
      <color rgb="FFFF0000"/>
      <name val="Arial"/>
      <family val="2"/>
      <charset val="1"/>
    </font>
    <font>
      <b val="true"/>
      <sz val="28"/>
      <name val="Calibri"/>
      <family val="2"/>
      <charset val="1"/>
    </font>
    <font>
      <sz val="11"/>
      <color rgb="FF000000"/>
      <name val="Arial"/>
      <family val="0"/>
      <charset val="1"/>
    </font>
    <font>
      <i val="true"/>
      <sz val="11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sz val="10"/>
      <color rgb="FF515151"/>
      <name val="Arial"/>
      <family val="2"/>
      <charset val="1"/>
    </font>
    <font>
      <b val="true"/>
      <i val="true"/>
      <sz val="24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b val="true"/>
      <i val="true"/>
      <sz val="11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2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EDEDED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/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medium">
        <color rgb="FF515151"/>
      </right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>
        <color rgb="FF515151"/>
      </left>
      <right/>
      <top style="thin">
        <color rgb="FFFFFFFF"/>
      </top>
      <bottom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8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25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0" borderId="2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0" borderId="2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2" fillId="0" borderId="2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8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3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2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3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3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4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4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4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4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4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7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7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4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4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1870200</xdr:colOff>
      <xdr:row>19</xdr:row>
      <xdr:rowOff>19080</xdr:rowOff>
    </xdr:from>
    <xdr:to>
      <xdr:col>6</xdr:col>
      <xdr:colOff>864720</xdr:colOff>
      <xdr:row>20</xdr:row>
      <xdr:rowOff>26280</xdr:rowOff>
    </xdr:to>
    <xdr:sp>
      <xdr:nvSpPr>
        <xdr:cNvPr id="0" name="CustomShape 1"/>
        <xdr:cNvSpPr/>
      </xdr:nvSpPr>
      <xdr:spPr>
        <a:xfrm>
          <a:off x="3686760" y="7562880"/>
          <a:ext cx="2005200" cy="235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showFormulas="false" showGridLines="false" showRowColHeaders="true" showZeros="true" rightToLeft="false" tabSelected="true" showOutlineSymbols="true" defaultGridColor="true" view="normal" topLeftCell="A3" colorId="64" zoomScale="75" zoomScaleNormal="75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1" width="2.26"/>
    <col collapsed="false" customWidth="true" hidden="false" outlineLevel="0" max="2" min="2" style="1" width="3.34"/>
    <col collapsed="false" customWidth="true" hidden="false" outlineLevel="0" max="3" min="3" style="1" width="4.72"/>
    <col collapsed="false" customWidth="true" hidden="false" outlineLevel="0" max="4" min="4" style="1" width="21.23"/>
    <col collapsed="false" customWidth="true" hidden="false" outlineLevel="0" max="6" min="5" style="1" width="1.09"/>
    <col collapsed="false" customWidth="true" hidden="false" outlineLevel="0" max="7" min="7" style="1" width="4.72"/>
    <col collapsed="false" customWidth="true" hidden="false" outlineLevel="0" max="8" min="8" style="1" width="21.23"/>
    <col collapsed="false" customWidth="true" hidden="false" outlineLevel="0" max="1025" min="9" style="1" width="12.29"/>
  </cols>
  <sheetData>
    <row r="1" customFormat="false" ht="79.5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45" hidden="false" customHeight="tru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5" hidden="false" customHeight="true" outlineLevel="0" collapsed="false">
      <c r="A3" s="4"/>
      <c r="B3" s="4"/>
      <c r="C3" s="4"/>
      <c r="D3" s="4"/>
      <c r="E3" s="4"/>
      <c r="F3" s="4"/>
      <c r="G3" s="4"/>
      <c r="H3" s="4"/>
    </row>
    <row r="4" customFormat="false" ht="15.75" hidden="false" customHeight="true" outlineLevel="0" collapsed="false">
      <c r="A4" s="5"/>
      <c r="B4" s="6" t="s">
        <v>0</v>
      </c>
      <c r="C4" s="6"/>
      <c r="D4" s="6"/>
      <c r="E4" s="7"/>
      <c r="F4" s="8"/>
      <c r="G4" s="9" t="s">
        <v>1</v>
      </c>
      <c r="H4" s="8"/>
    </row>
    <row r="5" customFormat="false" ht="16.5" hidden="false" customHeight="true" outlineLevel="0" collapsed="false">
      <c r="B5" s="10" t="n">
        <v>43508</v>
      </c>
      <c r="C5" s="10"/>
      <c r="D5" s="11" t="s">
        <v>2</v>
      </c>
      <c r="E5" s="12"/>
      <c r="F5" s="13"/>
      <c r="G5" s="11" t="s">
        <v>3</v>
      </c>
      <c r="H5" s="11"/>
    </row>
    <row r="6" customFormat="false" ht="17.1" hidden="false" customHeight="true" outlineLevel="0" collapsed="false">
      <c r="B6" s="14"/>
      <c r="C6" s="15" t="s">
        <v>4</v>
      </c>
      <c r="D6" s="15" t="s">
        <v>5</v>
      </c>
      <c r="E6" s="16"/>
      <c r="F6" s="17"/>
      <c r="G6" s="18" t="s">
        <v>6</v>
      </c>
      <c r="H6" s="18" t="s">
        <v>7</v>
      </c>
    </row>
    <row r="7" s="19" customFormat="true" ht="20.1" hidden="false" customHeight="true" outlineLevel="0" collapsed="false">
      <c r="B7" s="20" t="n">
        <v>1</v>
      </c>
      <c r="C7" s="21"/>
      <c r="D7" s="22"/>
      <c r="E7" s="23"/>
      <c r="F7" s="24"/>
      <c r="G7" s="25"/>
      <c r="H7" s="26" t="str">
        <f aca="false">IF(ISBLANK($D7),"",$D7)</f>
        <v/>
      </c>
    </row>
    <row r="8" s="19" customFormat="true" ht="20.1" hidden="false" customHeight="true" outlineLevel="0" collapsed="false">
      <c r="B8" s="20" t="n">
        <v>2</v>
      </c>
      <c r="C8" s="21"/>
      <c r="D8" s="22"/>
      <c r="E8" s="27"/>
      <c r="F8" s="28"/>
      <c r="G8" s="29"/>
      <c r="H8" s="26" t="str">
        <f aca="false">IF(ISBLANK($D8),"",$D8)</f>
        <v/>
      </c>
    </row>
    <row r="9" s="19" customFormat="true" ht="20.1" hidden="false" customHeight="true" outlineLevel="0" collapsed="false">
      <c r="B9" s="20" t="n">
        <v>3</v>
      </c>
      <c r="C9" s="21"/>
      <c r="D9" s="22"/>
      <c r="E9" s="27"/>
      <c r="F9" s="28"/>
      <c r="G9" s="29"/>
      <c r="H9" s="26" t="str">
        <f aca="false">IF(ISBLANK($D9),"",$D9)</f>
        <v/>
      </c>
    </row>
    <row r="10" s="19" customFormat="true" ht="20.1" hidden="false" customHeight="true" outlineLevel="0" collapsed="false">
      <c r="B10" s="20" t="n">
        <v>4</v>
      </c>
      <c r="C10" s="21"/>
      <c r="D10" s="22"/>
      <c r="E10" s="27"/>
      <c r="F10" s="28"/>
      <c r="G10" s="25"/>
      <c r="H10" s="26" t="str">
        <f aca="false">IF(ISBLANK($D10),"",$D10)</f>
        <v/>
      </c>
    </row>
    <row r="11" s="19" customFormat="true" ht="20.1" hidden="false" customHeight="true" outlineLevel="0" collapsed="false">
      <c r="B11" s="20" t="n">
        <v>5</v>
      </c>
      <c r="C11" s="21"/>
      <c r="D11" s="22"/>
      <c r="E11" s="27"/>
      <c r="F11" s="28"/>
      <c r="G11" s="25"/>
      <c r="H11" s="26" t="str">
        <f aca="false">IF(ISBLANK($D11),"",$D11)</f>
        <v/>
      </c>
    </row>
    <row r="12" s="19" customFormat="true" ht="20.1" hidden="false" customHeight="true" outlineLevel="0" collapsed="false">
      <c r="B12" s="20" t="n">
        <v>6</v>
      </c>
      <c r="C12" s="21"/>
      <c r="D12" s="22"/>
      <c r="E12" s="27"/>
      <c r="F12" s="28"/>
      <c r="G12" s="29"/>
      <c r="H12" s="26" t="str">
        <f aca="false">IF(ISBLANK($D12),"",$D12)</f>
        <v/>
      </c>
    </row>
    <row r="13" s="19" customFormat="true" ht="20.1" hidden="false" customHeight="true" outlineLevel="0" collapsed="false">
      <c r="B13" s="20" t="n">
        <v>7</v>
      </c>
      <c r="C13" s="21"/>
      <c r="D13" s="22"/>
      <c r="E13" s="27"/>
      <c r="F13" s="28"/>
      <c r="G13" s="29"/>
      <c r="H13" s="26" t="str">
        <f aca="false">IF(ISBLANK($D13),"",$D13)</f>
        <v/>
      </c>
    </row>
    <row r="14" s="19" customFormat="true" ht="20.1" hidden="false" customHeight="true" outlineLevel="0" collapsed="false">
      <c r="B14" s="20" t="n">
        <v>8</v>
      </c>
      <c r="C14" s="21"/>
      <c r="D14" s="22"/>
      <c r="E14" s="27"/>
      <c r="F14" s="28"/>
      <c r="G14" s="25"/>
      <c r="H14" s="26" t="str">
        <f aca="false">IF(ISBLANK($D14),"",$D14)</f>
        <v/>
      </c>
    </row>
    <row r="15" s="19" customFormat="true" ht="20.1" hidden="false" customHeight="true" outlineLevel="0" collapsed="false">
      <c r="B15" s="20" t="n">
        <v>9</v>
      </c>
      <c r="C15" s="21"/>
      <c r="D15" s="22"/>
      <c r="E15" s="27"/>
      <c r="F15" s="28"/>
      <c r="G15" s="25"/>
      <c r="H15" s="26" t="str">
        <f aca="false">IF(ISBLANK($D15),"",$D15)</f>
        <v/>
      </c>
    </row>
    <row r="16" s="19" customFormat="true" ht="20.1" hidden="false" customHeight="true" outlineLevel="0" collapsed="false">
      <c r="B16" s="20" t="n">
        <v>10</v>
      </c>
      <c r="C16" s="21"/>
      <c r="D16" s="22"/>
      <c r="E16" s="27"/>
      <c r="F16" s="28"/>
      <c r="G16" s="29"/>
      <c r="H16" s="26" t="str">
        <f aca="false">IF(ISBLANK($D16),"",$D16)</f>
        <v/>
      </c>
    </row>
    <row r="17" s="19" customFormat="true" ht="20.1" hidden="false" customHeight="true" outlineLevel="0" collapsed="false">
      <c r="B17" s="20" t="n">
        <v>11</v>
      </c>
      <c r="C17" s="21"/>
      <c r="D17" s="22"/>
      <c r="E17" s="27"/>
      <c r="F17" s="28"/>
      <c r="G17" s="29"/>
      <c r="H17" s="26" t="str">
        <f aca="false">IF(ISBLANK($D17),"",$D17)</f>
        <v/>
      </c>
    </row>
    <row r="18" s="19" customFormat="true" ht="20.1" hidden="false" customHeight="true" outlineLevel="0" collapsed="false">
      <c r="B18" s="20" t="n">
        <v>12</v>
      </c>
      <c r="C18" s="21"/>
      <c r="D18" s="22"/>
      <c r="E18" s="30"/>
      <c r="F18" s="31"/>
      <c r="G18" s="25"/>
      <c r="H18" s="26" t="str">
        <f aca="false">IF(ISBLANK($D18),"",$D18)</f>
        <v/>
      </c>
    </row>
  </sheetData>
  <sheetProtection sheet="true" objects="true" scenarios="true" selectLockedCells="true"/>
  <mergeCells count="6">
    <mergeCell ref="A1:H1"/>
    <mergeCell ref="A2:H2"/>
    <mergeCell ref="A3:H3"/>
    <mergeCell ref="B4:D4"/>
    <mergeCell ref="B5:C5"/>
    <mergeCell ref="G5:H5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showFormulas="false" showGridLines="fals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86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9.04"/>
  </cols>
  <sheetData>
    <row r="1" customFormat="false" ht="108.95" hidden="false" customHeight="true" outlineLevel="0" collapsed="false"/>
    <row r="2" customFormat="false" ht="37.5" hidden="false" customHeight="true" outlineLevel="0" collapsed="false">
      <c r="A2" s="3"/>
      <c r="B2" s="3"/>
      <c r="C2" s="3"/>
      <c r="D2" s="3"/>
      <c r="E2" s="3"/>
      <c r="F2" s="3"/>
      <c r="G2" s="3"/>
    </row>
    <row r="3" customFormat="false" ht="62.25" hidden="false" customHeight="true" outlineLevel="0" collapsed="false">
      <c r="A3" s="32" t="s">
        <v>8</v>
      </c>
      <c r="B3" s="32"/>
      <c r="C3" s="32"/>
      <c r="D3" s="32"/>
      <c r="E3" s="32"/>
      <c r="F3" s="32"/>
      <c r="G3" s="32"/>
      <c r="H3" s="32"/>
    </row>
    <row r="4" customFormat="false" ht="15.75" hidden="false" customHeight="true" outlineLevel="0" collapsed="false">
      <c r="A4" s="33" t="s">
        <v>9</v>
      </c>
      <c r="B4" s="33" t="s">
        <v>10</v>
      </c>
      <c r="C4" s="34" t="s">
        <v>11</v>
      </c>
      <c r="D4" s="34" t="s">
        <v>6</v>
      </c>
      <c r="E4" s="33" t="s">
        <v>12</v>
      </c>
      <c r="F4" s="35" t="s">
        <v>13</v>
      </c>
      <c r="G4" s="35" t="s">
        <v>6</v>
      </c>
      <c r="H4" s="33" t="s">
        <v>14</v>
      </c>
    </row>
    <row r="5" customFormat="false" ht="15.75" hidden="false" customHeight="true" outlineLevel="0" collapsed="false">
      <c r="A5" s="36" t="n">
        <v>1</v>
      </c>
      <c r="B5" s="37" t="n">
        <v>1</v>
      </c>
      <c r="C5" s="20" t="str">
        <f aca="false">INDEX(Participants!$H$7:$H$18,Calculs!$B30,1)</f>
        <v/>
      </c>
      <c r="D5" s="38" t="str">
        <f aca="false">IF(INDEX(Participants!$G$7:$G$18,Calculs!$L30,1)="","",INDEX(Participants!$G$7:$G$18,Calculs!$L30,1))</f>
        <v/>
      </c>
      <c r="E5" s="36"/>
      <c r="F5" s="20" t="str">
        <f aca="false">INDEX(Participants!$H$7:$H$18,Calculs!$C30,1)</f>
        <v/>
      </c>
      <c r="G5" s="38" t="str">
        <f aca="false">IF(INDEX(Participants!$G$7:$G$18,Calculs!$M30,1)="","",INDEX(Participants!$G$7:$G$18,Calculs!$M30,1))</f>
        <v/>
      </c>
      <c r="H5" s="29"/>
    </row>
    <row r="6" customFormat="false" ht="15.75" hidden="false" customHeight="true" outlineLevel="0" collapsed="false">
      <c r="A6" s="39"/>
      <c r="B6" s="37" t="n">
        <v>2</v>
      </c>
      <c r="C6" s="20" t="str">
        <f aca="false">INDEX(Participants!$H$7:$H$18,Calculs!$B31,1)</f>
        <v/>
      </c>
      <c r="D6" s="38" t="str">
        <f aca="false">IF(INDEX(Participants!$G$7:$G$18,Calculs!$L31,1)="","",INDEX(Participants!$G$7:$G$18,Calculs!$L31,1))</f>
        <v/>
      </c>
      <c r="E6" s="39"/>
      <c r="F6" s="20" t="str">
        <f aca="false">INDEX(Participants!$H$7:$H$18,Calculs!$C31,1)</f>
        <v/>
      </c>
      <c r="G6" s="38" t="str">
        <f aca="false">IF(INDEX(Participants!$G$7:$G$18,Calculs!$M31,1)="","",INDEX(Participants!$G$7:$G$18,Calculs!$M31,1))</f>
        <v/>
      </c>
      <c r="H6" s="29"/>
    </row>
    <row r="7" customFormat="false" ht="15.75" hidden="false" customHeight="true" outlineLevel="0" collapsed="false">
      <c r="A7" s="40"/>
      <c r="B7" s="37" t="n">
        <v>3</v>
      </c>
      <c r="C7" s="20" t="str">
        <f aca="false">INDEX(Participants!$H$7:$H$18,Calculs!$B32,1)</f>
        <v/>
      </c>
      <c r="D7" s="38" t="str">
        <f aca="false">IF(INDEX(Participants!$G$7:$G$18,Calculs!$L32,1)="","",INDEX(Participants!$G$7:$G$18,Calculs!$L32,1))</f>
        <v/>
      </c>
      <c r="E7" s="40"/>
      <c r="F7" s="20" t="str">
        <f aca="false">INDEX(Participants!$H$7:$H$18,Calculs!$C32,1)</f>
        <v/>
      </c>
      <c r="G7" s="38" t="str">
        <f aca="false">IF(INDEX(Participants!$G$7:$G$18,Calculs!$M32,1)="","",INDEX(Participants!$G$7:$G$18,Calculs!$M32,1))</f>
        <v/>
      </c>
      <c r="H7" s="29"/>
    </row>
    <row r="8" customFormat="false" ht="15.75" hidden="false" customHeight="true" outlineLevel="0" collapsed="false">
      <c r="A8" s="33" t="s">
        <v>9</v>
      </c>
      <c r="B8" s="33" t="s">
        <v>10</v>
      </c>
      <c r="C8" s="34" t="s">
        <v>11</v>
      </c>
      <c r="D8" s="34" t="s">
        <v>6</v>
      </c>
      <c r="E8" s="33" t="s">
        <v>12</v>
      </c>
      <c r="F8" s="35" t="s">
        <v>13</v>
      </c>
      <c r="G8" s="35" t="s">
        <v>6</v>
      </c>
      <c r="H8" s="33" t="s">
        <v>14</v>
      </c>
    </row>
    <row r="9" customFormat="false" ht="15.75" hidden="false" customHeight="true" outlineLevel="0" collapsed="false">
      <c r="A9" s="36" t="n">
        <v>2</v>
      </c>
      <c r="B9" s="37" t="n">
        <v>1</v>
      </c>
      <c r="C9" s="20" t="str">
        <f aca="false">INDEX(Participants!$H$7:$H$18,Calculs!$B34,1)</f>
        <v/>
      </c>
      <c r="D9" s="38" t="str">
        <f aca="false">IF(INDEX(Participants!$G$7:$G$18,Calculs!$L34,1)="","",INDEX(Participants!$G$7:$G$18,Calculs!$L34,1))</f>
        <v/>
      </c>
      <c r="E9" s="36"/>
      <c r="F9" s="20" t="str">
        <f aca="false">INDEX(Participants!$H$7:$H$18,Calculs!$C34,1)</f>
        <v/>
      </c>
      <c r="G9" s="38" t="str">
        <f aca="false">IF(INDEX(Participants!$G$7:$G$18,Calculs!$M34,1)="","",INDEX(Participants!$G$7:$G$18,Calculs!$M34,1))</f>
        <v/>
      </c>
      <c r="H9" s="29"/>
    </row>
    <row r="10" customFormat="false" ht="15.75" hidden="false" customHeight="true" outlineLevel="0" collapsed="false">
      <c r="A10" s="39"/>
      <c r="B10" s="37" t="n">
        <v>2</v>
      </c>
      <c r="C10" s="20" t="str">
        <f aca="false">INDEX(Participants!$H$7:$H$18,Calculs!$B35,1)</f>
        <v/>
      </c>
      <c r="D10" s="38" t="str">
        <f aca="false">IF(INDEX(Participants!$G$7:$G$18,Calculs!$L35,1)="","",INDEX(Participants!$G$7:$G$18,Calculs!$L35,1))</f>
        <v/>
      </c>
      <c r="E10" s="39"/>
      <c r="F10" s="20" t="str">
        <f aca="false">INDEX(Participants!$H$7:$H$18,Calculs!$C35,1)</f>
        <v/>
      </c>
      <c r="G10" s="38" t="str">
        <f aca="false">IF(INDEX(Participants!$G$7:$G$18,Calculs!$M35,1)="","",INDEX(Participants!$G$7:$G$18,Calculs!$M35,1))</f>
        <v/>
      </c>
      <c r="H10" s="29"/>
    </row>
    <row r="11" customFormat="false" ht="15.75" hidden="false" customHeight="true" outlineLevel="0" collapsed="false">
      <c r="A11" s="39"/>
      <c r="B11" s="37" t="n">
        <v>3</v>
      </c>
      <c r="C11" s="20" t="str">
        <f aca="false">INDEX(Participants!$H$7:$H$18,Calculs!$B36,1)</f>
        <v/>
      </c>
      <c r="D11" s="38" t="str">
        <f aca="false">IF(INDEX(Participants!$G$7:$G$18,Calculs!$L36,1)="","",INDEX(Participants!$G$7:$G$18,Calculs!$L36,1))</f>
        <v/>
      </c>
      <c r="E11" s="40"/>
      <c r="F11" s="20" t="str">
        <f aca="false">INDEX(Participants!$H$7:$H$18,Calculs!$C36,1)</f>
        <v/>
      </c>
      <c r="G11" s="38" t="str">
        <f aca="false">IF(INDEX(Participants!$G$7:$G$18,Calculs!$M36,1)="","",INDEX(Participants!$G$7:$G$18,Calculs!$M36,1))</f>
        <v/>
      </c>
      <c r="H11" s="29"/>
    </row>
    <row r="12" customFormat="false" ht="15.75" hidden="false" customHeight="true" outlineLevel="0" collapsed="false">
      <c r="A12" s="33" t="s">
        <v>9</v>
      </c>
      <c r="B12" s="33" t="s">
        <v>10</v>
      </c>
      <c r="C12" s="34" t="s">
        <v>11</v>
      </c>
      <c r="D12" s="34" t="s">
        <v>6</v>
      </c>
      <c r="E12" s="33" t="s">
        <v>12</v>
      </c>
      <c r="F12" s="35" t="s">
        <v>13</v>
      </c>
      <c r="G12" s="35" t="s">
        <v>6</v>
      </c>
      <c r="H12" s="33" t="s">
        <v>14</v>
      </c>
    </row>
    <row r="13" customFormat="false" ht="15.75" hidden="false" customHeight="true" outlineLevel="0" collapsed="false">
      <c r="A13" s="36" t="n">
        <v>3</v>
      </c>
      <c r="B13" s="37" t="n">
        <v>1</v>
      </c>
      <c r="C13" s="20" t="str">
        <f aca="false">INDEX(Participants!$H$7:$H$18,Calculs!$B38,1)</f>
        <v/>
      </c>
      <c r="D13" s="38" t="str">
        <f aca="false">IF(INDEX(Participants!$G$7:$G$18,Calculs!$L38,1)="","",INDEX(Participants!$G$7:$G$18,Calculs!$L38,1))</f>
        <v/>
      </c>
      <c r="E13" s="36"/>
      <c r="F13" s="20" t="str">
        <f aca="false">INDEX(Participants!$H$7:$H$18,Calculs!$C38,1)</f>
        <v/>
      </c>
      <c r="G13" s="38" t="str">
        <f aca="false">IF(INDEX(Participants!$G$7:$G$18,Calculs!$M38,1)="","",INDEX(Participants!$G$7:$G$18,Calculs!$M38,1))</f>
        <v/>
      </c>
      <c r="H13" s="29"/>
    </row>
    <row r="14" customFormat="false" ht="15.75" hidden="false" customHeight="true" outlineLevel="0" collapsed="false">
      <c r="A14" s="39"/>
      <c r="B14" s="37" t="n">
        <v>2</v>
      </c>
      <c r="C14" s="20" t="str">
        <f aca="false">INDEX(Participants!$H$7:$H$18,Calculs!$B39,1)</f>
        <v/>
      </c>
      <c r="D14" s="38" t="str">
        <f aca="false">IF(INDEX(Participants!$G$7:$G$18,Calculs!$L39,1)="","",INDEX(Participants!$G$7:$G$18,Calculs!$L39,1))</f>
        <v/>
      </c>
      <c r="E14" s="39"/>
      <c r="F14" s="20" t="str">
        <f aca="false">INDEX(Participants!$H$7:$H$18,Calculs!$C39,1)</f>
        <v/>
      </c>
      <c r="G14" s="38" t="str">
        <f aca="false">IF(INDEX(Participants!$G$7:$G$18,Calculs!$M39,1)="","",INDEX(Participants!$G$7:$G$18,Calculs!$M39,1))</f>
        <v/>
      </c>
      <c r="H14" s="29"/>
    </row>
    <row r="15" customFormat="false" ht="15.75" hidden="false" customHeight="true" outlineLevel="0" collapsed="false">
      <c r="A15" s="39"/>
      <c r="B15" s="37" t="n">
        <v>3</v>
      </c>
      <c r="C15" s="20" t="str">
        <f aca="false">INDEX(Participants!$H$7:$H$18,Calculs!$B40,1)</f>
        <v/>
      </c>
      <c r="D15" s="38" t="str">
        <f aca="false">IF(INDEX(Participants!$G$7:$G$18,Calculs!$L40,1)="","",INDEX(Participants!$G$7:$G$18,Calculs!$L40,1))</f>
        <v/>
      </c>
      <c r="E15" s="40"/>
      <c r="F15" s="20" t="str">
        <f aca="false">INDEX(Participants!$H$7:$H$18,Calculs!$C40,1)</f>
        <v/>
      </c>
      <c r="G15" s="38" t="str">
        <f aca="false">IF(INDEX(Participants!$G$7:$G$18,Calculs!$M40,1)="","",INDEX(Participants!$G$7:$G$18,Calculs!$M40,1))</f>
        <v/>
      </c>
      <c r="H15" s="29"/>
    </row>
    <row r="16" customFormat="false" ht="15.75" hidden="false" customHeight="true" outlineLevel="0" collapsed="false">
      <c r="A16" s="33" t="s">
        <v>9</v>
      </c>
      <c r="B16" s="33" t="s">
        <v>10</v>
      </c>
      <c r="C16" s="34" t="s">
        <v>11</v>
      </c>
      <c r="D16" s="34" t="s">
        <v>6</v>
      </c>
      <c r="E16" s="33" t="s">
        <v>12</v>
      </c>
      <c r="F16" s="35" t="s">
        <v>13</v>
      </c>
      <c r="G16" s="35" t="s">
        <v>6</v>
      </c>
      <c r="H16" s="33" t="s">
        <v>14</v>
      </c>
    </row>
    <row r="17" customFormat="false" ht="15.75" hidden="false" customHeight="true" outlineLevel="0" collapsed="false">
      <c r="A17" s="36" t="n">
        <v>4</v>
      </c>
      <c r="B17" s="37" t="n">
        <v>1</v>
      </c>
      <c r="C17" s="20" t="str">
        <f aca="false">INDEX(Participants!$H$7:$H$18,Calculs!$B42,1)</f>
        <v/>
      </c>
      <c r="D17" s="41" t="str">
        <f aca="false">IF(INDEX(Participants!$G$7:$G$18,Calculs!$L42,1)="","",INDEX(Participants!$G$7:$G$18,Calculs!$L42,1))</f>
        <v/>
      </c>
      <c r="E17" s="36"/>
      <c r="F17" s="20" t="str">
        <f aca="false">INDEX(Participants!$H$7:$H$18,Calculs!$C42,1)</f>
        <v/>
      </c>
      <c r="G17" s="41" t="str">
        <f aca="false">IF(INDEX(Participants!$G$7:$G$18,Calculs!$M42,1)="","",INDEX(Participants!$G$7:$G$18,Calculs!$M42,1))</f>
        <v/>
      </c>
      <c r="H17" s="29"/>
    </row>
    <row r="18" customFormat="false" ht="15.75" hidden="false" customHeight="true" outlineLevel="0" collapsed="false">
      <c r="A18" s="39"/>
      <c r="B18" s="37" t="n">
        <v>2</v>
      </c>
      <c r="C18" s="20" t="str">
        <f aca="false">INDEX(Participants!$H$7:$H$18,Calculs!$B43,1)</f>
        <v/>
      </c>
      <c r="D18" s="41" t="str">
        <f aca="false">IF(INDEX(Participants!$G$7:$G$18,Calculs!$L43,1)="","",INDEX(Participants!$G$7:$G$18,Calculs!$L43,1))</f>
        <v/>
      </c>
      <c r="E18" s="39"/>
      <c r="F18" s="20" t="str">
        <f aca="false">INDEX(Participants!$H$7:$H$18,Calculs!$C43,1)</f>
        <v/>
      </c>
      <c r="G18" s="41" t="str">
        <f aca="false">IF(INDEX(Participants!$G$7:$G$18,Calculs!$M43,1)="","",INDEX(Participants!$G$7:$G$18,Calculs!$M43,1))</f>
        <v/>
      </c>
      <c r="H18" s="29"/>
    </row>
    <row r="19" customFormat="false" ht="15.75" hidden="false" customHeight="true" outlineLevel="0" collapsed="false">
      <c r="A19" s="39"/>
      <c r="B19" s="37" t="n">
        <v>3</v>
      </c>
      <c r="C19" s="20" t="str">
        <f aca="false">INDEX(Participants!$H$7:$H$18,Calculs!$B44,1)</f>
        <v/>
      </c>
      <c r="D19" s="41" t="str">
        <f aca="false">IF(INDEX(Participants!$G$7:$G$18,Calculs!$L44,1)="","",INDEX(Participants!$G$7:$G$18,Calculs!$L44,1))</f>
        <v/>
      </c>
      <c r="E19" s="40"/>
      <c r="F19" s="20" t="str">
        <f aca="false">INDEX(Participants!$H$7:$H$18,Calculs!$C44,1)</f>
        <v/>
      </c>
      <c r="G19" s="41" t="str">
        <f aca="false">IF(INDEX(Participants!$G$7:$G$18,Calculs!$M44,1)="","",INDEX(Participants!$G$7:$G$18,Calculs!$M44,1))</f>
        <v/>
      </c>
      <c r="H19" s="29"/>
    </row>
    <row r="20" customFormat="false" ht="15.75" hidden="false" customHeight="true" outlineLevel="0" collapsed="false">
      <c r="A20" s="33" t="s">
        <v>9</v>
      </c>
      <c r="B20" s="33" t="s">
        <v>10</v>
      </c>
      <c r="C20" s="34" t="s">
        <v>11</v>
      </c>
      <c r="D20" s="34" t="s">
        <v>6</v>
      </c>
      <c r="E20" s="33" t="s">
        <v>12</v>
      </c>
      <c r="F20" s="35" t="s">
        <v>13</v>
      </c>
      <c r="G20" s="35" t="s">
        <v>6</v>
      </c>
      <c r="H20" s="33" t="s">
        <v>14</v>
      </c>
    </row>
    <row r="21" customFormat="false" ht="15.75" hidden="false" customHeight="true" outlineLevel="0" collapsed="false">
      <c r="A21" s="36" t="n">
        <v>5</v>
      </c>
      <c r="B21" s="37" t="n">
        <v>1</v>
      </c>
      <c r="C21" s="20" t="str">
        <f aca="false">INDEX(Participants!$H$7:$H$18,Calculs!$B46,1)</f>
        <v/>
      </c>
      <c r="D21" s="38" t="str">
        <f aca="false">IF(INDEX(Participants!$G$7:$G$18,Calculs!$L46,1)="","",INDEX(Participants!$G$7:$G$18,Calculs!$L46,1))</f>
        <v/>
      </c>
      <c r="E21" s="36"/>
      <c r="F21" s="20" t="str">
        <f aca="false">INDEX(Participants!$H$7:$H$18,Calculs!$C46,1)</f>
        <v/>
      </c>
      <c r="G21" s="38" t="str">
        <f aca="false">IF(INDEX(Participants!$G$7:$G$18,Calculs!$M46,1)="","",INDEX(Participants!$G$7:$G$18,Calculs!$M46,1))</f>
        <v/>
      </c>
      <c r="H21" s="29"/>
    </row>
    <row r="22" customFormat="false" ht="15.75" hidden="false" customHeight="true" outlineLevel="0" collapsed="false">
      <c r="A22" s="39"/>
      <c r="B22" s="37" t="n">
        <v>2</v>
      </c>
      <c r="C22" s="20" t="str">
        <f aca="false">INDEX(Participants!$H$7:$H$18,Calculs!$B47,1)</f>
        <v/>
      </c>
      <c r="D22" s="38" t="str">
        <f aca="false">IF(INDEX(Participants!$G$7:$G$18,Calculs!$L47,1)="","",INDEX(Participants!$G$7:$G$18,Calculs!$L47,1))</f>
        <v/>
      </c>
      <c r="E22" s="39"/>
      <c r="F22" s="20" t="str">
        <f aca="false">INDEX(Participants!$H$7:$H$18,Calculs!$C47,1)</f>
        <v/>
      </c>
      <c r="G22" s="38" t="str">
        <f aca="false">IF(INDEX(Participants!$G$7:$G$18,Calculs!$M47,1)="","",INDEX(Participants!$G$7:$G$18,Calculs!$M47,1))</f>
        <v/>
      </c>
      <c r="H22" s="29"/>
    </row>
    <row r="23" customFormat="false" ht="15.75" hidden="false" customHeight="true" outlineLevel="0" collapsed="false">
      <c r="A23" s="39"/>
      <c r="B23" s="37" t="n">
        <v>3</v>
      </c>
      <c r="C23" s="20" t="str">
        <f aca="false">INDEX(Participants!$H$7:$H$18,Calculs!$B48,1)</f>
        <v/>
      </c>
      <c r="D23" s="38" t="str">
        <f aca="false">IF(INDEX(Participants!$G$7:$G$18,Calculs!$L48,1)="","",INDEX(Participants!$G$7:$G$18,Calculs!$L48,1))</f>
        <v/>
      </c>
      <c r="E23" s="40"/>
      <c r="F23" s="20" t="str">
        <f aca="false">INDEX(Participants!$H$7:$H$18,Calculs!$C48,1)</f>
        <v/>
      </c>
      <c r="G23" s="38" t="str">
        <f aca="false">IF(INDEX(Participants!$G$7:$G$18,Calculs!$M48,1)="","",INDEX(Participants!$G$7:$G$18,Calculs!$M48,1))</f>
        <v/>
      </c>
      <c r="H23" s="29"/>
    </row>
    <row r="24" customFormat="false" ht="15.75" hidden="false" customHeight="true" outlineLevel="0" collapsed="false">
      <c r="A24" s="33" t="s">
        <v>9</v>
      </c>
      <c r="B24" s="33" t="s">
        <v>10</v>
      </c>
      <c r="C24" s="34" t="s">
        <v>11</v>
      </c>
      <c r="D24" s="34" t="s">
        <v>6</v>
      </c>
      <c r="E24" s="33" t="s">
        <v>12</v>
      </c>
      <c r="F24" s="35" t="s">
        <v>13</v>
      </c>
      <c r="G24" s="35" t="s">
        <v>6</v>
      </c>
      <c r="H24" s="33" t="s">
        <v>14</v>
      </c>
    </row>
    <row r="25" customFormat="false" ht="15.75" hidden="false" customHeight="true" outlineLevel="0" collapsed="false">
      <c r="A25" s="36" t="n">
        <v>6</v>
      </c>
      <c r="B25" s="37" t="n">
        <v>1</v>
      </c>
      <c r="C25" s="20" t="str">
        <f aca="false">INDEX(Participants!$H$7:$H$18,Calculs!$B50,1)</f>
        <v/>
      </c>
      <c r="D25" s="38" t="str">
        <f aca="false">IF(INDEX(Participants!$G$7:$G$18,Calculs!$L50,1)="","",INDEX(Participants!$G$7:$G$18,Calculs!$L50,1))</f>
        <v/>
      </c>
      <c r="E25" s="36"/>
      <c r="F25" s="20" t="str">
        <f aca="false">INDEX(Participants!$H$7:$H$18,Calculs!$C50,1)</f>
        <v/>
      </c>
      <c r="G25" s="38" t="str">
        <f aca="false">IF(INDEX(Participants!$G$7:$G$18,Calculs!$M50,1)="","",INDEX(Participants!$G$7:$G$18,Calculs!$M50,1))</f>
        <v/>
      </c>
      <c r="H25" s="29"/>
    </row>
    <row r="26" customFormat="false" ht="15.75" hidden="false" customHeight="true" outlineLevel="0" collapsed="false">
      <c r="A26" s="39"/>
      <c r="B26" s="37" t="n">
        <v>2</v>
      </c>
      <c r="C26" s="20" t="str">
        <f aca="false">INDEX(Participants!$H$7:$H$18,Calculs!$B51,1)</f>
        <v/>
      </c>
      <c r="D26" s="38" t="str">
        <f aca="false">IF(INDEX(Participants!$G$7:$G$18,Calculs!$L51,1)="","",INDEX(Participants!$G$7:$G$18,Calculs!$L51,1))</f>
        <v/>
      </c>
      <c r="E26" s="39"/>
      <c r="F26" s="20" t="str">
        <f aca="false">INDEX(Participants!$H$7:$H$18,Calculs!$C51,1)</f>
        <v/>
      </c>
      <c r="G26" s="38" t="str">
        <f aca="false">IF(INDEX(Participants!$G$7:$G$18,Calculs!$M51,1)="","",INDEX(Participants!$G$7:$G$18,Calculs!$M51,1))</f>
        <v/>
      </c>
      <c r="H26" s="29"/>
    </row>
    <row r="27" customFormat="false" ht="15.75" hidden="false" customHeight="true" outlineLevel="0" collapsed="false">
      <c r="A27" s="39"/>
      <c r="B27" s="37" t="n">
        <v>3</v>
      </c>
      <c r="C27" s="20" t="str">
        <f aca="false">INDEX(Participants!$H$7:$H$18,Calculs!$B52,1)</f>
        <v/>
      </c>
      <c r="D27" s="38" t="str">
        <f aca="false">IF(INDEX(Participants!$G$7:$G$18,Calculs!$L52,1)="","",INDEX(Participants!$G$7:$G$18,Calculs!$L52,1))</f>
        <v/>
      </c>
      <c r="E27" s="40"/>
      <c r="F27" s="20" t="str">
        <f aca="false">INDEX(Participants!$H$7:$H$18,Calculs!$C52,1)</f>
        <v/>
      </c>
      <c r="G27" s="38" t="str">
        <f aca="false">IF(INDEX(Participants!$G$7:$G$18,Calculs!$M52,1)="","",INDEX(Participants!$G$7:$G$18,Calculs!$M52,1))</f>
        <v/>
      </c>
      <c r="H27" s="29"/>
    </row>
    <row r="28" customFormat="false" ht="15.75" hidden="false" customHeight="true" outlineLevel="0" collapsed="false">
      <c r="A28" s="33" t="s">
        <v>9</v>
      </c>
      <c r="B28" s="33" t="s">
        <v>10</v>
      </c>
      <c r="C28" s="34" t="s">
        <v>11</v>
      </c>
      <c r="D28" s="34" t="s">
        <v>6</v>
      </c>
      <c r="E28" s="33" t="s">
        <v>12</v>
      </c>
      <c r="F28" s="35" t="s">
        <v>13</v>
      </c>
      <c r="G28" s="35" t="s">
        <v>6</v>
      </c>
      <c r="H28" s="33" t="s">
        <v>14</v>
      </c>
    </row>
    <row r="29" customFormat="false" ht="15.75" hidden="false" customHeight="true" outlineLevel="0" collapsed="false">
      <c r="A29" s="36" t="n">
        <v>7</v>
      </c>
      <c r="B29" s="37" t="n">
        <v>1</v>
      </c>
      <c r="C29" s="20" t="str">
        <f aca="false">INDEX(Participants!$H$7:$H$18,Calculs!$B54,1)</f>
        <v/>
      </c>
      <c r="D29" s="38" t="str">
        <f aca="false">IF(INDEX(Participants!$G$7:$G$18,Calculs!$L54,1)="","",INDEX(Participants!$G$7:$G$18,Calculs!$L54,1))</f>
        <v/>
      </c>
      <c r="E29" s="36"/>
      <c r="F29" s="20" t="str">
        <f aca="false">INDEX(Participants!$H$7:$H$18,Calculs!$C54,1)</f>
        <v/>
      </c>
      <c r="G29" s="38" t="str">
        <f aca="false">IF(INDEX(Participants!$G$7:$G$18,Calculs!$M54,1)="","",INDEX(Participants!$G$7:$G$18,Calculs!$M54,1))</f>
        <v/>
      </c>
      <c r="H29" s="29"/>
    </row>
    <row r="30" customFormat="false" ht="15.75" hidden="false" customHeight="true" outlineLevel="0" collapsed="false">
      <c r="A30" s="39"/>
      <c r="B30" s="37" t="n">
        <v>2</v>
      </c>
      <c r="C30" s="20" t="str">
        <f aca="false">INDEX(Participants!$H$7:$H$18,Calculs!$B55,1)</f>
        <v/>
      </c>
      <c r="D30" s="38" t="str">
        <f aca="false">IF(INDEX(Participants!$G$7:$G$18,Calculs!$L55,1)="","",INDEX(Participants!$G$7:$G$18,Calculs!$L55,1))</f>
        <v/>
      </c>
      <c r="E30" s="39"/>
      <c r="F30" s="20" t="str">
        <f aca="false">INDEX(Participants!$H$7:$H$18,Calculs!$C55,1)</f>
        <v/>
      </c>
      <c r="G30" s="38" t="str">
        <f aca="false">IF(INDEX(Participants!$G$7:$G$18,Calculs!$M55,1)="","",INDEX(Participants!$G$7:$G$18,Calculs!$M55,1))</f>
        <v/>
      </c>
      <c r="H30" s="29"/>
    </row>
    <row r="31" customFormat="false" ht="15.75" hidden="false" customHeight="true" outlineLevel="0" collapsed="false">
      <c r="A31" s="40"/>
      <c r="B31" s="37" t="n">
        <v>3</v>
      </c>
      <c r="C31" s="20" t="str">
        <f aca="false">INDEX(Participants!$H$7:$H$18,Calculs!$B56,1)</f>
        <v/>
      </c>
      <c r="D31" s="38" t="str">
        <f aca="false">IF(INDEX(Participants!$G$7:$G$18,Calculs!$L56,1)="","",INDEX(Participants!$G$7:$G$18,Calculs!$L56,1))</f>
        <v/>
      </c>
      <c r="E31" s="40"/>
      <c r="F31" s="20" t="str">
        <f aca="false">INDEX(Participants!$H$7:$H$18,Calculs!$C56,1)</f>
        <v/>
      </c>
      <c r="G31" s="38" t="str">
        <f aca="false">IF(INDEX(Participants!$G$7:$G$18,Calculs!$M56,1)="","",INDEX(Participants!$G$7:$G$18,Calculs!$M56,1))</f>
        <v/>
      </c>
      <c r="H31" s="29"/>
    </row>
  </sheetData>
  <sheetProtection sheet="true" objects="true" scenarios="true" selectLockedCells="true"/>
  <mergeCells count="2">
    <mergeCell ref="A2:G2"/>
    <mergeCell ref="A3:H3"/>
  </mergeCells>
  <dataValidations count="1">
    <dataValidation allowBlank="true" operator="equal" showDropDown="false" showErrorMessage="true" showInputMessage="false" sqref="H5:H7 H9:H11 H13:H15 H17:H19 H21:H23 H25:H27 H29:H31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4" activeCellId="0" sqref="H4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65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12.29"/>
  </cols>
  <sheetData>
    <row r="1" customFormat="false" ht="93.9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62.25" hidden="false" customHeight="true" outlineLevel="0" collapsed="false">
      <c r="A2" s="32" t="s">
        <v>15</v>
      </c>
      <c r="B2" s="32"/>
      <c r="C2" s="32"/>
      <c r="D2" s="32"/>
      <c r="E2" s="32"/>
      <c r="F2" s="32"/>
      <c r="G2" s="32"/>
      <c r="H2" s="32"/>
    </row>
    <row r="3" customFormat="false" ht="15.75" hidden="false" customHeight="true" outlineLevel="0" collapsed="false">
      <c r="A3" s="33" t="s">
        <v>9</v>
      </c>
      <c r="B3" s="33" t="s">
        <v>10</v>
      </c>
      <c r="C3" s="34" t="s">
        <v>11</v>
      </c>
      <c r="D3" s="34" t="s">
        <v>6</v>
      </c>
      <c r="E3" s="33" t="s">
        <v>12</v>
      </c>
      <c r="F3" s="35" t="s">
        <v>13</v>
      </c>
      <c r="G3" s="35" t="s">
        <v>6</v>
      </c>
      <c r="H3" s="33" t="s">
        <v>14</v>
      </c>
    </row>
    <row r="4" customFormat="false" ht="15.75" hidden="false" customHeight="true" outlineLevel="0" collapsed="false">
      <c r="A4" s="36" t="n">
        <v>8</v>
      </c>
      <c r="B4" s="37" t="n">
        <v>1</v>
      </c>
      <c r="C4" s="20" t="str">
        <f aca="false">INDEX(Participants!$H$7:$H$18,Calculs!$B58,1)</f>
        <v/>
      </c>
      <c r="D4" s="38" t="str">
        <f aca="false">IF(INDEX(Participants!$G$7:$G$18,Calculs!$L58,1)="","",INDEX(Participants!$G$7:$G$18,Calculs!$L58,1))</f>
        <v/>
      </c>
      <c r="E4" s="36"/>
      <c r="F4" s="20" t="str">
        <f aca="false">INDEX(Participants!$H$7:$H$18,Calculs!$C58,1)</f>
        <v/>
      </c>
      <c r="G4" s="38" t="str">
        <f aca="false">IF(INDEX(Participants!$G$7:$G$18,Calculs!$M58,1)="","",INDEX(Participants!$G$7:$G$18,Calculs!$M58,1))</f>
        <v/>
      </c>
      <c r="H4" s="29"/>
    </row>
    <row r="5" customFormat="false" ht="15.75" hidden="false" customHeight="true" outlineLevel="0" collapsed="false">
      <c r="A5" s="39"/>
      <c r="B5" s="37" t="n">
        <v>2</v>
      </c>
      <c r="C5" s="20" t="str">
        <f aca="false">INDEX(Participants!$H$7:$H$18,Calculs!$B59,1)</f>
        <v/>
      </c>
      <c r="D5" s="38" t="str">
        <f aca="false">IF(INDEX(Participants!$G$7:$G$18,Calculs!$L59,1)="","",INDEX(Participants!$G$7:$G$18,Calculs!$L59,1))</f>
        <v/>
      </c>
      <c r="E5" s="39"/>
      <c r="F5" s="20" t="str">
        <f aca="false">INDEX(Participants!$H$7:$H$18,Calculs!$C59,1)</f>
        <v/>
      </c>
      <c r="G5" s="38" t="str">
        <f aca="false">IF(INDEX(Participants!$G$7:$G$18,Calculs!$M59,1)="","",INDEX(Participants!$G$7:$G$18,Calculs!$M59,1))</f>
        <v/>
      </c>
      <c r="H5" s="29"/>
    </row>
    <row r="6" customFormat="false" ht="15.75" hidden="false" customHeight="true" outlineLevel="0" collapsed="false">
      <c r="A6" s="40"/>
      <c r="B6" s="37" t="n">
        <v>3</v>
      </c>
      <c r="C6" s="20" t="str">
        <f aca="false">INDEX(Participants!$H$7:$H$18,Calculs!$B60,1)</f>
        <v/>
      </c>
      <c r="D6" s="38" t="str">
        <f aca="false">IF(INDEX(Participants!$G$7:$G$18,Calculs!$L60,1)="","",INDEX(Participants!$G$7:$G$18,Calculs!$L60,1))</f>
        <v/>
      </c>
      <c r="E6" s="40"/>
      <c r="F6" s="20" t="str">
        <f aca="false">INDEX(Participants!$H$7:$H$18,Calculs!$C60,1)</f>
        <v/>
      </c>
      <c r="G6" s="38" t="str">
        <f aca="false">IF(INDEX(Participants!$G$7:$G$18,Calculs!$M60,1)="","",INDEX(Participants!$G$7:$G$18,Calculs!$M60,1))</f>
        <v/>
      </c>
      <c r="H6" s="29"/>
    </row>
    <row r="7" customFormat="false" ht="15.75" hidden="false" customHeight="true" outlineLevel="0" collapsed="false">
      <c r="A7" s="33" t="s">
        <v>9</v>
      </c>
      <c r="B7" s="33" t="s">
        <v>10</v>
      </c>
      <c r="C7" s="34" t="s">
        <v>11</v>
      </c>
      <c r="D7" s="34" t="s">
        <v>6</v>
      </c>
      <c r="E7" s="33" t="s">
        <v>12</v>
      </c>
      <c r="F7" s="35" t="s">
        <v>13</v>
      </c>
      <c r="G7" s="35" t="s">
        <v>6</v>
      </c>
      <c r="H7" s="33" t="s">
        <v>14</v>
      </c>
    </row>
    <row r="8" customFormat="false" ht="15.75" hidden="false" customHeight="true" outlineLevel="0" collapsed="false">
      <c r="A8" s="36" t="n">
        <v>9</v>
      </c>
      <c r="B8" s="37" t="n">
        <v>1</v>
      </c>
      <c r="C8" s="20" t="str">
        <f aca="false">INDEX(Participants!$H$7:$H$18,Calculs!$B62,1)</f>
        <v/>
      </c>
      <c r="D8" s="41" t="str">
        <f aca="false">IF(INDEX(Participants!$G$7:$G$18,Calculs!$L62,1)="","",INDEX(Participants!$G$7:$G$18,Calculs!$L62,1))</f>
        <v/>
      </c>
      <c r="E8" s="36"/>
      <c r="F8" s="20" t="str">
        <f aca="false">INDEX(Participants!$H$7:$H$18,Calculs!$C62,1)</f>
        <v/>
      </c>
      <c r="G8" s="41" t="str">
        <f aca="false">IF(INDEX(Participants!$G$7:$G$18,Calculs!$M62,1)="","",INDEX(Participants!$G$7:$G$18,Calculs!$M62,1))</f>
        <v/>
      </c>
      <c r="H8" s="29"/>
    </row>
    <row r="9" customFormat="false" ht="15.75" hidden="false" customHeight="true" outlineLevel="0" collapsed="false">
      <c r="A9" s="39"/>
      <c r="B9" s="37" t="n">
        <v>2</v>
      </c>
      <c r="C9" s="20" t="str">
        <f aca="false">INDEX(Participants!$H$7:$H$18,Calculs!$B63,1)</f>
        <v/>
      </c>
      <c r="D9" s="41" t="str">
        <f aca="false">IF(INDEX(Participants!$G$7:$G$18,Calculs!$L63,1)="","",INDEX(Participants!$G$7:$G$18,Calculs!$L63,1))</f>
        <v/>
      </c>
      <c r="E9" s="39"/>
      <c r="F9" s="20" t="str">
        <f aca="false">INDEX(Participants!$H$7:$H$18,Calculs!$C63,1)</f>
        <v/>
      </c>
      <c r="G9" s="41" t="str">
        <f aca="false">IF(INDEX(Participants!$G$7:$G$18,Calculs!$M63,1)="","",INDEX(Participants!$G$7:$G$18,Calculs!$M63,1))</f>
        <v/>
      </c>
      <c r="H9" s="29"/>
    </row>
    <row r="10" customFormat="false" ht="15.75" hidden="false" customHeight="true" outlineLevel="0" collapsed="false">
      <c r="A10" s="40"/>
      <c r="B10" s="37" t="n">
        <v>3</v>
      </c>
      <c r="C10" s="20" t="str">
        <f aca="false">INDEX(Participants!$H$7:$H$18,Calculs!$B64,1)</f>
        <v/>
      </c>
      <c r="D10" s="41" t="str">
        <f aca="false">IF(INDEX(Participants!$G$7:$G$18,Calculs!$L64,1)="","",INDEX(Participants!$G$7:$G$18,Calculs!$L64,1))</f>
        <v/>
      </c>
      <c r="E10" s="40"/>
      <c r="F10" s="20" t="str">
        <f aca="false">INDEX(Participants!$H$7:$H$18,Calculs!$C64,1)</f>
        <v/>
      </c>
      <c r="G10" s="41" t="str">
        <f aca="false">IF(INDEX(Participants!$G$7:$G$18,Calculs!$M64,1)="","",INDEX(Participants!$G$7:$G$18,Calculs!$M64,1))</f>
        <v/>
      </c>
      <c r="H10" s="29"/>
    </row>
    <row r="11" customFormat="false" ht="15.75" hidden="false" customHeight="true" outlineLevel="0" collapsed="false">
      <c r="A11" s="33" t="s">
        <v>9</v>
      </c>
      <c r="B11" s="33" t="s">
        <v>10</v>
      </c>
      <c r="C11" s="34" t="s">
        <v>11</v>
      </c>
      <c r="D11" s="34" t="s">
        <v>6</v>
      </c>
      <c r="E11" s="33" t="s">
        <v>12</v>
      </c>
      <c r="F11" s="35" t="s">
        <v>13</v>
      </c>
      <c r="G11" s="35" t="s">
        <v>6</v>
      </c>
      <c r="H11" s="33" t="s">
        <v>14</v>
      </c>
    </row>
    <row r="12" customFormat="false" ht="15.75" hidden="false" customHeight="true" outlineLevel="0" collapsed="false">
      <c r="A12" s="36" t="n">
        <v>10</v>
      </c>
      <c r="B12" s="37" t="n">
        <v>1</v>
      </c>
      <c r="C12" s="20" t="str">
        <f aca="false">INDEX(Participants!$H$7:$H$18,Calculs!$B66,1)</f>
        <v/>
      </c>
      <c r="D12" s="38" t="str">
        <f aca="false">IF(INDEX(Participants!$G$7:$G$18,Calculs!$L66,1)="","",INDEX(Participants!$G$7:$G$18,Calculs!$L66,1))</f>
        <v/>
      </c>
      <c r="E12" s="36"/>
      <c r="F12" s="20" t="str">
        <f aca="false">INDEX(Participants!$H$7:$H$18,Calculs!$C66,1)</f>
        <v/>
      </c>
      <c r="G12" s="38" t="str">
        <f aca="false">IF(INDEX(Participants!$G$7:$G$18,Calculs!$M66,1)="","",INDEX(Participants!$G$7:$G$18,Calculs!$M66,1))</f>
        <v/>
      </c>
      <c r="H12" s="29"/>
    </row>
    <row r="13" customFormat="false" ht="15.75" hidden="false" customHeight="true" outlineLevel="0" collapsed="false">
      <c r="A13" s="39"/>
      <c r="B13" s="37" t="n">
        <v>2</v>
      </c>
      <c r="C13" s="20" t="str">
        <f aca="false">INDEX(Participants!$H$7:$H$18,Calculs!$B67,1)</f>
        <v/>
      </c>
      <c r="D13" s="38" t="str">
        <f aca="false">IF(INDEX(Participants!$G$7:$G$18,Calculs!$L67,1)="","",INDEX(Participants!$G$7:$G$18,Calculs!$L67,1))</f>
        <v/>
      </c>
      <c r="E13" s="39"/>
      <c r="F13" s="20" t="str">
        <f aca="false">INDEX(Participants!$H$7:$H$18,Calculs!$C67,1)</f>
        <v/>
      </c>
      <c r="G13" s="38" t="str">
        <f aca="false">IF(INDEX(Participants!$G$7:$G$18,Calculs!$M67,1)="","",INDEX(Participants!$G$7:$G$18,Calculs!$M67,1))</f>
        <v/>
      </c>
      <c r="H13" s="29"/>
    </row>
    <row r="14" customFormat="false" ht="15.75" hidden="false" customHeight="true" outlineLevel="0" collapsed="false">
      <c r="A14" s="40"/>
      <c r="B14" s="37" t="n">
        <v>3</v>
      </c>
      <c r="C14" s="20" t="str">
        <f aca="false">INDEX(Participants!$H$7:$H$18,Calculs!$B68,1)</f>
        <v/>
      </c>
      <c r="D14" s="38" t="str">
        <f aca="false">IF(INDEX(Participants!$G$7:$G$18,Calculs!$L68,1)="","",INDEX(Participants!$G$7:$G$18,Calculs!$L68,1))</f>
        <v/>
      </c>
      <c r="E14" s="40"/>
      <c r="F14" s="20" t="str">
        <f aca="false">INDEX(Participants!$H$7:$H$18,Calculs!$C68,1)</f>
        <v/>
      </c>
      <c r="G14" s="38" t="str">
        <f aca="false">IF(INDEX(Participants!$G$7:$G$18,Calculs!$M68,1)="","",INDEX(Participants!$G$7:$G$18,Calculs!$M68,1))</f>
        <v/>
      </c>
      <c r="H14" s="29"/>
    </row>
    <row r="15" customFormat="false" ht="15.75" hidden="false" customHeight="true" outlineLevel="0" collapsed="false">
      <c r="A15" s="33" t="s">
        <v>9</v>
      </c>
      <c r="B15" s="33" t="s">
        <v>10</v>
      </c>
      <c r="C15" s="34" t="s">
        <v>11</v>
      </c>
      <c r="D15" s="34" t="s">
        <v>6</v>
      </c>
      <c r="E15" s="33" t="s">
        <v>12</v>
      </c>
      <c r="F15" s="35" t="s">
        <v>13</v>
      </c>
      <c r="G15" s="35" t="s">
        <v>6</v>
      </c>
      <c r="H15" s="33" t="s">
        <v>14</v>
      </c>
    </row>
    <row r="16" customFormat="false" ht="15.75" hidden="false" customHeight="true" outlineLevel="0" collapsed="false">
      <c r="A16" s="36" t="n">
        <v>11</v>
      </c>
      <c r="B16" s="37" t="n">
        <v>1</v>
      </c>
      <c r="C16" s="20" t="str">
        <f aca="false">INDEX(Participants!$H$7:$H$18,Calculs!$B70,1)</f>
        <v/>
      </c>
      <c r="D16" s="41" t="str">
        <f aca="false">IF(INDEX(Participants!$G$7:$G$18,Calculs!$L70,1)="","",INDEX(Participants!$G$7:$G$18,Calculs!$L70,1))</f>
        <v/>
      </c>
      <c r="E16" s="36"/>
      <c r="F16" s="20" t="str">
        <f aca="false">INDEX(Participants!$H$7:$H$18,Calculs!$C70,1)</f>
        <v/>
      </c>
      <c r="G16" s="38" t="str">
        <f aca="false">IF(INDEX(Participants!$G$7:$G$18,Calculs!$M70,1)="","",INDEX(Participants!$G$7:$G$18,Calculs!$M70,1))</f>
        <v/>
      </c>
      <c r="H16" s="29"/>
    </row>
    <row r="17" customFormat="false" ht="15.75" hidden="false" customHeight="true" outlineLevel="0" collapsed="false">
      <c r="A17" s="39"/>
      <c r="B17" s="37" t="n">
        <v>2</v>
      </c>
      <c r="C17" s="20" t="str">
        <f aca="false">INDEX(Participants!$H$7:$H$18,Calculs!$B71,1)</f>
        <v/>
      </c>
      <c r="D17" s="38" t="str">
        <f aca="false">IF(INDEX(Participants!$G$7:$G$18,Calculs!$L71,1)="","",INDEX(Participants!$G$7:$G$18,Calculs!$L71,1))</f>
        <v/>
      </c>
      <c r="E17" s="39"/>
      <c r="F17" s="20" t="str">
        <f aca="false">INDEX(Participants!$H$7:$H$18,Calculs!$C71,1)</f>
        <v/>
      </c>
      <c r="G17" s="41" t="str">
        <f aca="false">IF(INDEX(Participants!$G$7:$G$18,Calculs!$M71,1)="","",INDEX(Participants!$G$7:$G$18,Calculs!$M71,1))</f>
        <v/>
      </c>
      <c r="H17" s="29"/>
    </row>
    <row r="18" customFormat="false" ht="15.75" hidden="false" customHeight="true" outlineLevel="0" collapsed="false">
      <c r="A18" s="40"/>
      <c r="B18" s="37" t="n">
        <v>3</v>
      </c>
      <c r="C18" s="20" t="str">
        <f aca="false">INDEX(Participants!$H$7:$H$18,Calculs!$B72,1)</f>
        <v/>
      </c>
      <c r="D18" s="38" t="str">
        <f aca="false">IF(INDEX(Participants!$G$7:$G$18,Calculs!$L72,1)="","",INDEX(Participants!$G$7:$G$18,Calculs!$L72,1))</f>
        <v/>
      </c>
      <c r="E18" s="40"/>
      <c r="F18" s="20" t="str">
        <f aca="false">INDEX(Participants!$H$7:$H$18,Calculs!$C72,1)</f>
        <v/>
      </c>
      <c r="G18" s="41" t="str">
        <f aca="false">IF(INDEX(Participants!$G$7:$G$18,Calculs!$M72,1)="","",INDEX(Participants!$G$7:$G$18,Calculs!$M72,1))</f>
        <v/>
      </c>
      <c r="H18" s="29"/>
    </row>
    <row r="19" customFormat="false" ht="15.75" hidden="false" customHeight="true" outlineLevel="0" collapsed="false">
      <c r="A19" s="33" t="s">
        <v>9</v>
      </c>
      <c r="B19" s="33" t="s">
        <v>10</v>
      </c>
      <c r="C19" s="34" t="s">
        <v>11</v>
      </c>
      <c r="D19" s="34" t="s">
        <v>6</v>
      </c>
      <c r="E19" s="33" t="s">
        <v>12</v>
      </c>
      <c r="F19" s="35" t="s">
        <v>13</v>
      </c>
      <c r="G19" s="35" t="s">
        <v>6</v>
      </c>
      <c r="H19" s="33" t="s">
        <v>14</v>
      </c>
    </row>
    <row r="20" customFormat="false" ht="15.75" hidden="false" customHeight="true" outlineLevel="0" collapsed="false">
      <c r="A20" s="36" t="n">
        <v>12</v>
      </c>
      <c r="B20" s="37" t="n">
        <v>1</v>
      </c>
      <c r="C20" s="20" t="str">
        <f aca="false">INDEX(Participants!$H$7:$H$18,Calculs!$B74,1)</f>
        <v/>
      </c>
      <c r="D20" s="38" t="str">
        <f aca="false">IF(INDEX(Participants!$G$7:$G$18,Calculs!$L74,1)="","",INDEX(Participants!$G$7:$G$18,Calculs!$L74,1))</f>
        <v/>
      </c>
      <c r="E20" s="36"/>
      <c r="F20" s="20" t="str">
        <f aca="false">INDEX(Participants!$H$7:$H$18,Calculs!$C74,1)</f>
        <v/>
      </c>
      <c r="G20" s="38" t="str">
        <f aca="false">IF(INDEX(Participants!$G$7:$G$18,Calculs!$M74,1)="","",INDEX(Participants!$G$7:$G$18,Calculs!$M74,1))</f>
        <v/>
      </c>
      <c r="H20" s="29"/>
    </row>
    <row r="21" customFormat="false" ht="15.75" hidden="false" customHeight="true" outlineLevel="0" collapsed="false">
      <c r="A21" s="39"/>
      <c r="B21" s="37" t="n">
        <v>2</v>
      </c>
      <c r="C21" s="20" t="str">
        <f aca="false">INDEX(Participants!$H$7:$H$18,Calculs!$B75,1)</f>
        <v/>
      </c>
      <c r="D21" s="38" t="str">
        <f aca="false">IF(INDEX(Participants!$G$7:$G$18,Calculs!$L75,1)="","",INDEX(Participants!$G$7:$G$18,Calculs!$L75,1))</f>
        <v/>
      </c>
      <c r="E21" s="39"/>
      <c r="F21" s="20" t="str">
        <f aca="false">INDEX(Participants!$H$7:$H$18,Calculs!$C75,1)</f>
        <v/>
      </c>
      <c r="G21" s="38" t="str">
        <f aca="false">IF(INDEX(Participants!$G$7:$G$18,Calculs!$M75,1)="","",INDEX(Participants!$G$7:$G$18,Calculs!$M75,1))</f>
        <v/>
      </c>
      <c r="H21" s="29"/>
    </row>
    <row r="22" customFormat="false" ht="15.75" hidden="false" customHeight="true" outlineLevel="0" collapsed="false">
      <c r="A22" s="40"/>
      <c r="B22" s="37" t="n">
        <v>3</v>
      </c>
      <c r="C22" s="20" t="str">
        <f aca="false">INDEX(Participants!$H$7:$H$18,Calculs!$B76,1)</f>
        <v/>
      </c>
      <c r="D22" s="38" t="str">
        <f aca="false">IF(INDEX(Participants!$G$7:$G$18,Calculs!$L76,1)="","",INDEX(Participants!$G$7:$G$18,Calculs!$L76,1))</f>
        <v/>
      </c>
      <c r="E22" s="40"/>
      <c r="F22" s="20" t="str">
        <f aca="false">INDEX(Participants!$H$7:$H$18,Calculs!$C76,1)</f>
        <v/>
      </c>
      <c r="G22" s="38" t="str">
        <f aca="false">IF(INDEX(Participants!$G$7:$G$18,Calculs!$M76,1)="","",INDEX(Participants!$G$7:$G$18,Calculs!$M76,1))</f>
        <v/>
      </c>
      <c r="H22" s="29"/>
    </row>
    <row r="23" customFormat="false" ht="15.75" hidden="false" customHeight="true" outlineLevel="0" collapsed="false">
      <c r="A23" s="33" t="s">
        <v>9</v>
      </c>
      <c r="B23" s="33" t="s">
        <v>10</v>
      </c>
      <c r="C23" s="34" t="s">
        <v>11</v>
      </c>
      <c r="D23" s="34" t="s">
        <v>6</v>
      </c>
      <c r="E23" s="33" t="s">
        <v>12</v>
      </c>
      <c r="F23" s="35" t="s">
        <v>13</v>
      </c>
      <c r="G23" s="35" t="s">
        <v>6</v>
      </c>
      <c r="H23" s="33" t="s">
        <v>14</v>
      </c>
    </row>
    <row r="24" customFormat="false" ht="15.75" hidden="false" customHeight="true" outlineLevel="0" collapsed="false">
      <c r="A24" s="36" t="n">
        <v>13</v>
      </c>
      <c r="B24" s="37" t="n">
        <v>1</v>
      </c>
      <c r="C24" s="20" t="str">
        <f aca="false">INDEX(Participants!$H$7:$H$18,Calculs!$B78,1)</f>
        <v/>
      </c>
      <c r="D24" s="38" t="str">
        <f aca="false">IF(INDEX(Participants!$G$7:$G$18,Calculs!$L78,1)="","",INDEX(Participants!$G$7:$G$18,Calculs!$L78,1))</f>
        <v/>
      </c>
      <c r="E24" s="36"/>
      <c r="F24" s="20" t="str">
        <f aca="false">INDEX(Participants!$H$7:$H$18,Calculs!$C78,1)</f>
        <v/>
      </c>
      <c r="G24" s="38" t="str">
        <f aca="false">IF(INDEX(Participants!$G$7:$G$18,Calculs!$M78,1)="","",INDEX(Participants!$G$7:$G$18,Calculs!$M78,1))</f>
        <v/>
      </c>
      <c r="H24" s="29"/>
    </row>
    <row r="25" customFormat="false" ht="15.75" hidden="false" customHeight="true" outlineLevel="0" collapsed="false">
      <c r="A25" s="39"/>
      <c r="B25" s="37" t="n">
        <v>2</v>
      </c>
      <c r="C25" s="20" t="str">
        <f aca="false">INDEX(Participants!$H$7:$H$18,Calculs!$B79,1)</f>
        <v/>
      </c>
      <c r="D25" s="38" t="str">
        <f aca="false">IF(INDEX(Participants!$G$7:$G$18,Calculs!$L79,1)="","",INDEX(Participants!$G$7:$G$18,Calculs!$L79,1))</f>
        <v/>
      </c>
      <c r="E25" s="39"/>
      <c r="F25" s="20" t="str">
        <f aca="false">INDEX(Participants!$H$7:$H$18,Calculs!$C79,1)</f>
        <v/>
      </c>
      <c r="G25" s="38" t="str">
        <f aca="false">IF(INDEX(Participants!$G$7:$G$18,Calculs!$M79,1)="","",INDEX(Participants!$G$7:$G$18,Calculs!$M79,1))</f>
        <v/>
      </c>
      <c r="H25" s="29"/>
    </row>
    <row r="26" customFormat="false" ht="15.75" hidden="false" customHeight="true" outlineLevel="0" collapsed="false">
      <c r="A26" s="40"/>
      <c r="B26" s="37" t="n">
        <v>3</v>
      </c>
      <c r="C26" s="20" t="str">
        <f aca="false">INDEX(Participants!$H$7:$H$18,Calculs!$B80,1)</f>
        <v/>
      </c>
      <c r="D26" s="38" t="str">
        <f aca="false">IF(INDEX(Participants!$G$7:$G$18,Calculs!$L80,1)="","",INDEX(Participants!$G$7:$G$18,Calculs!$L80,1))</f>
        <v/>
      </c>
      <c r="E26" s="40"/>
      <c r="F26" s="20" t="str">
        <f aca="false">INDEX(Participants!$H$7:$H$18,Calculs!$C80,1)</f>
        <v/>
      </c>
      <c r="G26" s="38" t="str">
        <f aca="false">IF(INDEX(Participants!$G$7:$G$18,Calculs!$M80,1)="","",INDEX(Participants!$G$7:$G$18,Calculs!$M80,1))</f>
        <v/>
      </c>
      <c r="H26" s="29"/>
    </row>
    <row r="27" customFormat="false" ht="15.75" hidden="false" customHeight="true" outlineLevel="0" collapsed="false">
      <c r="A27" s="33" t="s">
        <v>9</v>
      </c>
      <c r="B27" s="33" t="s">
        <v>10</v>
      </c>
      <c r="C27" s="34" t="s">
        <v>11</v>
      </c>
      <c r="D27" s="34" t="s">
        <v>6</v>
      </c>
      <c r="E27" s="33" t="s">
        <v>12</v>
      </c>
      <c r="F27" s="35" t="s">
        <v>13</v>
      </c>
      <c r="G27" s="35" t="s">
        <v>6</v>
      </c>
      <c r="H27" s="33" t="s">
        <v>14</v>
      </c>
    </row>
    <row r="28" customFormat="false" ht="15.75" hidden="false" customHeight="true" outlineLevel="0" collapsed="false">
      <c r="A28" s="36" t="n">
        <v>14</v>
      </c>
      <c r="B28" s="37" t="n">
        <v>1</v>
      </c>
      <c r="C28" s="20" t="str">
        <f aca="false">INDEX(Participants!$H$7:$H$18,Calculs!$B82,1)</f>
        <v/>
      </c>
      <c r="D28" s="41" t="str">
        <f aca="false">IF(INDEX(Participants!$G$7:$G$18,Calculs!$L82,1)="","",INDEX(Participants!$G$7:$G$18,Calculs!$L82,1))</f>
        <v/>
      </c>
      <c r="E28" s="36"/>
      <c r="F28" s="20" t="str">
        <f aca="false">INDEX(Participants!$H$7:$H$18,Calculs!$C82,1)</f>
        <v/>
      </c>
      <c r="G28" s="38" t="str">
        <f aca="false">IF(INDEX(Participants!$G$7:$G$18,Calculs!$M82,1)="","",INDEX(Participants!$G$7:$G$18,Calculs!$M82,1))</f>
        <v/>
      </c>
      <c r="H28" s="29"/>
    </row>
    <row r="29" customFormat="false" ht="15.75" hidden="false" customHeight="true" outlineLevel="0" collapsed="false">
      <c r="A29" s="39"/>
      <c r="B29" s="37" t="n">
        <v>2</v>
      </c>
      <c r="C29" s="20" t="str">
        <f aca="false">INDEX(Participants!$H$7:$H$18,Calculs!$B83,1)</f>
        <v/>
      </c>
      <c r="D29" s="38" t="str">
        <f aca="false">IF(INDEX(Participants!$G$7:$G$18,Calculs!$L83,1)="","",INDEX(Participants!$G$7:$G$18,Calculs!$L83,1))</f>
        <v/>
      </c>
      <c r="E29" s="39"/>
      <c r="F29" s="20" t="str">
        <f aca="false">INDEX(Participants!$H$7:$H$18,Calculs!$C83,1)</f>
        <v/>
      </c>
      <c r="G29" s="41" t="str">
        <f aca="false">IF(INDEX(Participants!$G$7:$G$18,Calculs!$M83,1)="","",INDEX(Participants!$G$7:$G$18,Calculs!$M83,1))</f>
        <v/>
      </c>
      <c r="H29" s="29"/>
    </row>
    <row r="30" customFormat="false" ht="15.75" hidden="false" customHeight="true" outlineLevel="0" collapsed="false">
      <c r="A30" s="40"/>
      <c r="B30" s="37" t="n">
        <v>3</v>
      </c>
      <c r="C30" s="20" t="str">
        <f aca="false">INDEX(Participants!$H$7:$H$18,Calculs!$B84,1)</f>
        <v/>
      </c>
      <c r="D30" s="41" t="str">
        <f aca="false">IF(INDEX(Participants!$G$7:$G$18,Calculs!$L84,1)="","",INDEX(Participants!$G$7:$G$18,Calculs!$L84,1))</f>
        <v/>
      </c>
      <c r="E30" s="40"/>
      <c r="F30" s="20" t="str">
        <f aca="false">INDEX(Participants!$H$7:$H$18,Calculs!$C84,1)</f>
        <v/>
      </c>
      <c r="G30" s="38" t="str">
        <f aca="false">IF(INDEX(Participants!$G$7:$G$18,Calculs!$M84,1)="","",INDEX(Participants!$G$7:$G$18,Calculs!$M84,1))</f>
        <v/>
      </c>
      <c r="H30" s="29"/>
    </row>
    <row r="31" customFormat="false" ht="15.75" hidden="false" customHeight="true" outlineLevel="0" collapsed="false">
      <c r="A31" s="42"/>
      <c r="B31" s="42"/>
      <c r="C31" s="42"/>
      <c r="D31" s="42"/>
      <c r="E31" s="42"/>
      <c r="F31" s="42"/>
      <c r="G31" s="42"/>
      <c r="H31" s="42"/>
    </row>
    <row r="32" customFormat="false" ht="15.75" hidden="false" customHeight="true" outlineLevel="0" collapsed="false">
      <c r="A32" s="42"/>
      <c r="B32" s="42"/>
      <c r="C32" s="42"/>
      <c r="D32" s="42"/>
      <c r="E32" s="42"/>
      <c r="F32" s="42"/>
      <c r="G32" s="42"/>
      <c r="H32" s="42"/>
    </row>
    <row r="33" customFormat="false" ht="19.35" hidden="false" customHeight="true" outlineLevel="0" collapsed="false">
      <c r="A33" s="42"/>
      <c r="B33" s="42"/>
      <c r="C33" s="42"/>
      <c r="D33" s="42"/>
      <c r="E33" s="42"/>
      <c r="F33" s="42"/>
      <c r="G33" s="42"/>
      <c r="H33" s="42"/>
    </row>
    <row r="34" customFormat="false" ht="19.35" hidden="false" customHeight="true" outlineLevel="0" collapsed="false">
      <c r="A34" s="42"/>
      <c r="B34" s="42"/>
      <c r="C34" s="42"/>
      <c r="D34" s="42"/>
      <c r="E34" s="42"/>
      <c r="F34" s="42"/>
      <c r="G34" s="42"/>
      <c r="H34" s="42"/>
    </row>
  </sheetData>
  <sheetProtection sheet="true" objects="true" scenarios="true" selectLockedCells="true"/>
  <mergeCells count="2">
    <mergeCell ref="A1:H1"/>
    <mergeCell ref="A2:H2"/>
  </mergeCells>
  <dataValidations count="1">
    <dataValidation allowBlank="true" operator="equal" showDropDown="false" showErrorMessage="true" showInputMessage="false" sqref="H4:H6 H8:H10 H12:H14 H16:H18 H20:H22 H24:H26 H28:H30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3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  <colBreaks count="1" manualBreakCount="1">
    <brk id="8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2" min="1" style="1" width="5.5"/>
    <col collapsed="false" customWidth="true" hidden="false" outlineLevel="0" max="3" min="3" style="1" width="22.9"/>
    <col collapsed="false" customWidth="true" hidden="false" outlineLevel="0" max="4" min="4" style="1" width="2.65"/>
    <col collapsed="false" customWidth="true" hidden="false" outlineLevel="0" max="5" min="5" style="1" width="2.46"/>
    <col collapsed="false" customWidth="true" hidden="false" outlineLevel="0" max="6" min="6" style="1" width="22.9"/>
    <col collapsed="false" customWidth="true" hidden="false" outlineLevel="0" max="7" min="7" style="1" width="2.65"/>
    <col collapsed="false" customWidth="true" hidden="false" outlineLevel="0" max="8" min="8" style="1" width="6.29"/>
    <col collapsed="false" customWidth="true" hidden="false" outlineLevel="0" max="1025" min="9" style="1" width="12.29"/>
  </cols>
  <sheetData>
    <row r="1" customFormat="false" ht="89.1" hidden="false" customHeight="true" outlineLevel="0" collapsed="false">
      <c r="I1" s="43"/>
    </row>
    <row r="2" customFormat="false" ht="62.25" hidden="false" customHeight="true" outlineLevel="0" collapsed="false">
      <c r="A2" s="32" t="s">
        <v>16</v>
      </c>
      <c r="B2" s="32"/>
      <c r="C2" s="32"/>
      <c r="D2" s="32"/>
      <c r="E2" s="32"/>
      <c r="F2" s="32"/>
      <c r="G2" s="32"/>
      <c r="H2" s="32"/>
    </row>
    <row r="3" customFormat="false" ht="15.95" hidden="false" customHeight="true" outlineLevel="0" collapsed="false">
      <c r="A3" s="33" t="s">
        <v>9</v>
      </c>
      <c r="B3" s="33" t="s">
        <v>10</v>
      </c>
      <c r="C3" s="34" t="s">
        <v>11</v>
      </c>
      <c r="D3" s="34" t="s">
        <v>6</v>
      </c>
      <c r="E3" s="33" t="s">
        <v>12</v>
      </c>
      <c r="F3" s="35" t="s">
        <v>13</v>
      </c>
      <c r="G3" s="35" t="s">
        <v>6</v>
      </c>
      <c r="H3" s="33" t="s">
        <v>14</v>
      </c>
    </row>
    <row r="4" customFormat="false" ht="15.75" hidden="false" customHeight="true" outlineLevel="0" collapsed="false">
      <c r="A4" s="44" t="n">
        <v>15</v>
      </c>
      <c r="B4" s="37" t="n">
        <v>1</v>
      </c>
      <c r="C4" s="20" t="str">
        <f aca="false">INDEX(Participants!$H$7:$H$18,Calculs!$B86,1)</f>
        <v/>
      </c>
      <c r="D4" s="38" t="str">
        <f aca="false">IF(INDEX(Participants!$G$7:$G$18,Calculs!L86,1)="","",INDEX(Participants!$G$7:$G$18,Calculs!$L86,1))</f>
        <v/>
      </c>
      <c r="E4" s="36"/>
      <c r="F4" s="20" t="str">
        <f aca="false">INDEX(Participants!$H$7:$H$18,Calculs!$C86,1)</f>
        <v/>
      </c>
      <c r="G4" s="38" t="str">
        <f aca="false">IF(INDEX(Participants!$G$7:$G$18,Calculs!$M86,1)="","",INDEX(Participants!$G$7:$G$18,Calculs!$M86,1))</f>
        <v/>
      </c>
      <c r="H4" s="29"/>
    </row>
    <row r="5" customFormat="false" ht="15.75" hidden="false" customHeight="true" outlineLevel="0" collapsed="false">
      <c r="A5" s="45"/>
      <c r="B5" s="37" t="n">
        <v>2</v>
      </c>
      <c r="C5" s="20" t="str">
        <f aca="false">INDEX(Participants!$H$7:$H$18,Calculs!$B87,1)</f>
        <v/>
      </c>
      <c r="D5" s="38" t="str">
        <f aca="false">IF(INDEX(Participants!$G$7:$G$18,Calculs!L87,1)="","",INDEX(Participants!$G$7:$G$18,Calculs!$L87,1))</f>
        <v/>
      </c>
      <c r="E5" s="39"/>
      <c r="F5" s="20" t="str">
        <f aca="false">INDEX(Participants!$H$7:$H$18,Calculs!$C87,1)</f>
        <v/>
      </c>
      <c r="G5" s="38" t="str">
        <f aca="false">IF(INDEX(Participants!$G$7:$G$18,Calculs!$M87,1)="","",INDEX(Participants!$G$7:$G$18,Calculs!$M87,1))</f>
        <v/>
      </c>
      <c r="H5" s="29"/>
    </row>
    <row r="6" customFormat="false" ht="15.75" hidden="false" customHeight="true" outlineLevel="0" collapsed="false">
      <c r="A6" s="46"/>
      <c r="B6" s="37" t="n">
        <v>3</v>
      </c>
      <c r="C6" s="20" t="str">
        <f aca="false">INDEX(Participants!$H$7:$H$18,Calculs!$B88,1)</f>
        <v/>
      </c>
      <c r="D6" s="38" t="str">
        <f aca="false">IF(INDEX(Participants!$G$7:$G$18,Calculs!L88,1)="","",INDEX(Participants!$G$7:$G$18,Calculs!$L88,1))</f>
        <v/>
      </c>
      <c r="E6" s="40"/>
      <c r="F6" s="20" t="str">
        <f aca="false">INDEX(Participants!$H$7:$H$18,Calculs!$C88,1)</f>
        <v/>
      </c>
      <c r="G6" s="38" t="str">
        <f aca="false">IF(INDEX(Participants!$G$7:$G$18,Calculs!$M88,1)="","",INDEX(Participants!$G$7:$G$18,Calculs!$M88,1))</f>
        <v/>
      </c>
      <c r="H6" s="29"/>
    </row>
    <row r="7" customFormat="false" ht="15.75" hidden="false" customHeight="true" outlineLevel="0" collapsed="false">
      <c r="A7" s="33" t="s">
        <v>9</v>
      </c>
      <c r="B7" s="33" t="s">
        <v>10</v>
      </c>
      <c r="C7" s="34" t="s">
        <v>11</v>
      </c>
      <c r="D7" s="34" t="s">
        <v>6</v>
      </c>
      <c r="E7" s="33" t="s">
        <v>12</v>
      </c>
      <c r="F7" s="35" t="s">
        <v>13</v>
      </c>
      <c r="G7" s="35" t="s">
        <v>6</v>
      </c>
      <c r="H7" s="33" t="s">
        <v>14</v>
      </c>
    </row>
    <row r="8" customFormat="false" ht="15.75" hidden="false" customHeight="true" outlineLevel="0" collapsed="false">
      <c r="A8" s="44" t="n">
        <v>16</v>
      </c>
      <c r="B8" s="37" t="n">
        <v>1</v>
      </c>
      <c r="C8" s="20" t="str">
        <f aca="false">INDEX(Participants!$H$7:$H$18,Calculs!$B90,1)</f>
        <v/>
      </c>
      <c r="D8" s="38" t="str">
        <f aca="false">IF(INDEX(Participants!$G$7:$G$18,Calculs!L90,1)="","",INDEX(Participants!$G$7:$G$18,Calculs!$L90,1))</f>
        <v/>
      </c>
      <c r="E8" s="36"/>
      <c r="F8" s="20" t="str">
        <f aca="false">INDEX(Participants!$H$7:$H$18,Calculs!$C90,1)</f>
        <v/>
      </c>
      <c r="G8" s="38" t="str">
        <f aca="false">IF(INDEX(Participants!$G$7:$G$18,Calculs!$M90,1)="","",INDEX(Participants!$G$7:$G$18,Calculs!$M90,1))</f>
        <v/>
      </c>
      <c r="H8" s="29"/>
    </row>
    <row r="9" customFormat="false" ht="15.75" hidden="false" customHeight="true" outlineLevel="0" collapsed="false">
      <c r="A9" s="45"/>
      <c r="B9" s="37" t="n">
        <v>2</v>
      </c>
      <c r="C9" s="20" t="str">
        <f aca="false">INDEX(Participants!$H$7:$H$18,Calculs!$B91,1)</f>
        <v/>
      </c>
      <c r="D9" s="38" t="str">
        <f aca="false">IF(INDEX(Participants!$G$7:$G$18,Calculs!L91,1)="","",INDEX(Participants!$G$7:$G$18,Calculs!$L91,1))</f>
        <v/>
      </c>
      <c r="E9" s="39"/>
      <c r="F9" s="20" t="str">
        <f aca="false">INDEX(Participants!$H$7:$H$18,Calculs!$C91,1)</f>
        <v/>
      </c>
      <c r="G9" s="38" t="str">
        <f aca="false">IF(INDEX(Participants!$G$7:$G$18,Calculs!$M91,1)="","",INDEX(Participants!$G$7:$G$18,Calculs!$M91,1))</f>
        <v/>
      </c>
      <c r="H9" s="29"/>
    </row>
    <row r="10" customFormat="false" ht="15.75" hidden="false" customHeight="true" outlineLevel="0" collapsed="false">
      <c r="A10" s="46"/>
      <c r="B10" s="37" t="n">
        <v>3</v>
      </c>
      <c r="C10" s="20" t="str">
        <f aca="false">INDEX(Participants!$H$7:$H$18,Calculs!$B92,1)</f>
        <v/>
      </c>
      <c r="D10" s="38" t="str">
        <f aca="false">IF(INDEX(Participants!$G$7:$G$18,Calculs!L92,1)="","",INDEX(Participants!$G$7:$G$18,Calculs!$L92,1))</f>
        <v/>
      </c>
      <c r="E10" s="40"/>
      <c r="F10" s="20" t="str">
        <f aca="false">INDEX(Participants!$H$7:$H$18,Calculs!$C92,1)</f>
        <v/>
      </c>
      <c r="G10" s="38" t="str">
        <f aca="false">IF(INDEX(Participants!$G$7:$G$18,Calculs!$M92,1)="","",INDEX(Participants!$G$7:$G$18,Calculs!$M92,1))</f>
        <v/>
      </c>
      <c r="H10" s="29"/>
    </row>
    <row r="11" customFormat="false" ht="15.75" hidden="false" customHeight="true" outlineLevel="0" collapsed="false">
      <c r="A11" s="33" t="s">
        <v>9</v>
      </c>
      <c r="B11" s="33" t="s">
        <v>10</v>
      </c>
      <c r="C11" s="34" t="s">
        <v>11</v>
      </c>
      <c r="D11" s="34" t="s">
        <v>6</v>
      </c>
      <c r="E11" s="33" t="s">
        <v>12</v>
      </c>
      <c r="F11" s="35" t="s">
        <v>13</v>
      </c>
      <c r="G11" s="35" t="s">
        <v>6</v>
      </c>
      <c r="H11" s="33" t="s">
        <v>14</v>
      </c>
    </row>
    <row r="12" customFormat="false" ht="15.75" hidden="false" customHeight="true" outlineLevel="0" collapsed="false">
      <c r="A12" s="44" t="n">
        <v>17</v>
      </c>
      <c r="B12" s="37" t="n">
        <v>1</v>
      </c>
      <c r="C12" s="20" t="str">
        <f aca="false">INDEX(Participants!$H$7:$H$18,Calculs!$B94,1)</f>
        <v/>
      </c>
      <c r="D12" s="38" t="str">
        <f aca="false">IF(INDEX(Participants!$G$7:$G$18,Calculs!L94,1)="","",INDEX(Participants!$G$7:$G$18,Calculs!$L94,1))</f>
        <v/>
      </c>
      <c r="E12" s="36"/>
      <c r="F12" s="20" t="str">
        <f aca="false">INDEX(Participants!$H$7:$H$18,Calculs!$C94,1)</f>
        <v/>
      </c>
      <c r="G12" s="41" t="str">
        <f aca="false">IF(INDEX(Participants!$G$7:$G$18,Calculs!$M94,1)="","",INDEX(Participants!$G$7:$G$18,Calculs!$M94,1))</f>
        <v/>
      </c>
      <c r="H12" s="29"/>
    </row>
    <row r="13" customFormat="false" ht="15.75" hidden="false" customHeight="true" outlineLevel="0" collapsed="false">
      <c r="A13" s="45"/>
      <c r="B13" s="37" t="n">
        <v>2</v>
      </c>
      <c r="C13" s="20" t="str">
        <f aca="false">INDEX(Participants!$H$7:$H$18,Calculs!$B95,1)</f>
        <v/>
      </c>
      <c r="D13" s="38" t="str">
        <f aca="false">IF(INDEX(Participants!$G$7:$G$18,Calculs!L95,1)="","",INDEX(Participants!$G$7:$G$18,Calculs!$L95,1))</f>
        <v/>
      </c>
      <c r="E13" s="39"/>
      <c r="F13" s="20" t="str">
        <f aca="false">INDEX(Participants!$H$7:$H$18,Calculs!$C95,1)</f>
        <v/>
      </c>
      <c r="G13" s="41" t="str">
        <f aca="false">IF(INDEX(Participants!$G$7:$G$18,Calculs!$M95,1)="","",INDEX(Participants!$G$7:$G$18,Calculs!$M95,1))</f>
        <v/>
      </c>
      <c r="H13" s="29"/>
    </row>
    <row r="14" customFormat="false" ht="15.75" hidden="false" customHeight="true" outlineLevel="0" collapsed="false">
      <c r="A14" s="46"/>
      <c r="B14" s="37" t="n">
        <v>3</v>
      </c>
      <c r="C14" s="20" t="str">
        <f aca="false">INDEX(Participants!$H$7:$H$18,Calculs!$B96,1)</f>
        <v/>
      </c>
      <c r="D14" s="38" t="str">
        <f aca="false">IF(INDEX(Participants!$G$7:$G$18,Calculs!L96,1)="","",INDEX(Participants!$G$7:$G$18,Calculs!$L96,1))</f>
        <v/>
      </c>
      <c r="E14" s="40"/>
      <c r="F14" s="20" t="str">
        <f aca="false">INDEX(Participants!$H$7:$H$18,Calculs!$C96,1)</f>
        <v/>
      </c>
      <c r="G14" s="41" t="str">
        <f aca="false">IF(INDEX(Participants!$G$7:$G$18,Calculs!$M96,1)="","",INDEX(Participants!$G$7:$G$18,Calculs!$M96,1))</f>
        <v/>
      </c>
      <c r="H14" s="29"/>
    </row>
    <row r="15" customFormat="false" ht="15.75" hidden="false" customHeight="true" outlineLevel="0" collapsed="false">
      <c r="A15" s="33" t="s">
        <v>9</v>
      </c>
      <c r="B15" s="33" t="s">
        <v>10</v>
      </c>
      <c r="C15" s="34" t="s">
        <v>11</v>
      </c>
      <c r="D15" s="34" t="s">
        <v>6</v>
      </c>
      <c r="E15" s="33" t="s">
        <v>12</v>
      </c>
      <c r="F15" s="35" t="s">
        <v>13</v>
      </c>
      <c r="G15" s="35" t="s">
        <v>6</v>
      </c>
      <c r="H15" s="33" t="s">
        <v>14</v>
      </c>
    </row>
    <row r="16" customFormat="false" ht="15.75" hidden="false" customHeight="true" outlineLevel="0" collapsed="false">
      <c r="A16" s="44" t="n">
        <v>18</v>
      </c>
      <c r="B16" s="37" t="n">
        <v>1</v>
      </c>
      <c r="C16" s="20" t="str">
        <f aca="false">INDEX(Participants!$H$7:$H$18,Calculs!$B98,1)</f>
        <v/>
      </c>
      <c r="D16" s="38" t="str">
        <f aca="false">IF(INDEX(Participants!$G$7:$G$18,Calculs!L98,1)="","",INDEX(Participants!$G$7:$G$18,Calculs!$L98,1))</f>
        <v/>
      </c>
      <c r="E16" s="36"/>
      <c r="F16" s="20" t="str">
        <f aca="false">INDEX(Participants!$H$7:$H$18,Calculs!$C98,1)</f>
        <v/>
      </c>
      <c r="G16" s="38" t="str">
        <f aca="false">IF(INDEX(Participants!$G$7:$G$18,Calculs!$M98,1)="","",INDEX(Participants!$G$7:$G$18,Calculs!$M98,1))</f>
        <v/>
      </c>
      <c r="H16" s="29"/>
    </row>
    <row r="17" customFormat="false" ht="15.75" hidden="false" customHeight="true" outlineLevel="0" collapsed="false">
      <c r="A17" s="45"/>
      <c r="B17" s="37" t="n">
        <v>2</v>
      </c>
      <c r="C17" s="20" t="str">
        <f aca="false">INDEX(Participants!$H$7:$H$18,Calculs!$B99,1)</f>
        <v/>
      </c>
      <c r="D17" s="38" t="str">
        <f aca="false">IF(INDEX(Participants!$G$7:$G$18,Calculs!L99,1)="","",INDEX(Participants!$G$7:$G$18,Calculs!$L99,1))</f>
        <v/>
      </c>
      <c r="E17" s="39"/>
      <c r="F17" s="20" t="str">
        <f aca="false">INDEX(Participants!$H$7:$H$18,Calculs!$C99,1)</f>
        <v/>
      </c>
      <c r="G17" s="38" t="str">
        <f aca="false">IF(INDEX(Participants!$G$7:$G$18,Calculs!$M99,1)="","",INDEX(Participants!$G$7:$G$18,Calculs!$M99,1))</f>
        <v/>
      </c>
      <c r="H17" s="29"/>
    </row>
    <row r="18" customFormat="false" ht="15.75" hidden="false" customHeight="true" outlineLevel="0" collapsed="false">
      <c r="A18" s="46"/>
      <c r="B18" s="37" t="n">
        <v>3</v>
      </c>
      <c r="C18" s="20" t="str">
        <f aca="false">INDEX(Participants!$H$7:$H$18,Calculs!$B100,1)</f>
        <v/>
      </c>
      <c r="D18" s="38" t="str">
        <f aca="false">IF(INDEX(Participants!$G$7:$G$18,Calculs!L100,1)="","",INDEX(Participants!$G$7:$G$18,Calculs!$L100,1))</f>
        <v/>
      </c>
      <c r="E18" s="40"/>
      <c r="F18" s="20" t="str">
        <f aca="false">INDEX(Participants!$H$7:$H$18,Calculs!$C100,1)</f>
        <v/>
      </c>
      <c r="G18" s="38" t="str">
        <f aca="false">IF(INDEX(Participants!$G$7:$G$18,Calculs!$M100,1)="","",INDEX(Participants!$G$7:$G$18,Calculs!$M100,1))</f>
        <v/>
      </c>
      <c r="H18" s="29"/>
    </row>
    <row r="19" customFormat="false" ht="15.75" hidden="false" customHeight="true" outlineLevel="0" collapsed="false">
      <c r="A19" s="33" t="s">
        <v>9</v>
      </c>
      <c r="B19" s="33" t="s">
        <v>10</v>
      </c>
      <c r="C19" s="34" t="s">
        <v>11</v>
      </c>
      <c r="D19" s="34" t="s">
        <v>6</v>
      </c>
      <c r="E19" s="33" t="s">
        <v>12</v>
      </c>
      <c r="F19" s="35" t="s">
        <v>13</v>
      </c>
      <c r="G19" s="35" t="s">
        <v>6</v>
      </c>
      <c r="H19" s="33" t="s">
        <v>14</v>
      </c>
    </row>
    <row r="20" customFormat="false" ht="15.75" hidden="false" customHeight="true" outlineLevel="0" collapsed="false">
      <c r="A20" s="44" t="n">
        <v>19</v>
      </c>
      <c r="B20" s="37" t="n">
        <v>1</v>
      </c>
      <c r="C20" s="20" t="str">
        <f aca="false">INDEX(Participants!$H$7:$H$18,Calculs!$B102,1)</f>
        <v/>
      </c>
      <c r="D20" s="38" t="str">
        <f aca="false">IF(INDEX(Participants!$G$7:$G$18,Calculs!L102,1)="","",INDEX(Participants!$G$7:$G$18,Calculs!$L102,1))</f>
        <v/>
      </c>
      <c r="E20" s="36"/>
      <c r="F20" s="20" t="str">
        <f aca="false">INDEX(Participants!$H$7:$H$18,Calculs!$C102,1)</f>
        <v/>
      </c>
      <c r="G20" s="38" t="str">
        <f aca="false">IF(INDEX(Participants!$G$7:$G$18,Calculs!$M102,1)="","",INDEX(Participants!$G$7:$G$18,Calculs!$M102,1))</f>
        <v/>
      </c>
      <c r="H20" s="29"/>
    </row>
    <row r="21" customFormat="false" ht="15.75" hidden="false" customHeight="true" outlineLevel="0" collapsed="false">
      <c r="A21" s="45"/>
      <c r="B21" s="37" t="n">
        <v>2</v>
      </c>
      <c r="C21" s="20" t="str">
        <f aca="false">INDEX(Participants!$H$7:$H$18,Calculs!$B103,1)</f>
        <v/>
      </c>
      <c r="D21" s="38" t="str">
        <f aca="false">IF(INDEX(Participants!$G$7:$G$18,Calculs!L103,1)="","",INDEX(Participants!$G$7:$G$18,Calculs!$L103,1))</f>
        <v/>
      </c>
      <c r="E21" s="39"/>
      <c r="F21" s="20" t="str">
        <f aca="false">INDEX(Participants!$H$7:$H$18,Calculs!$C103,1)</f>
        <v/>
      </c>
      <c r="G21" s="38" t="str">
        <f aca="false">IF(INDEX(Participants!$G$7:$G$18,Calculs!$M103,1)="","",INDEX(Participants!$G$7:$G$18,Calculs!$M103,1))</f>
        <v/>
      </c>
      <c r="H21" s="29"/>
    </row>
    <row r="22" customFormat="false" ht="15.75" hidden="false" customHeight="true" outlineLevel="0" collapsed="false">
      <c r="A22" s="46"/>
      <c r="B22" s="37" t="n">
        <v>3</v>
      </c>
      <c r="C22" s="20" t="str">
        <f aca="false">INDEX(Participants!$H$7:$H$18,Calculs!$B104,1)</f>
        <v/>
      </c>
      <c r="D22" s="38" t="str">
        <f aca="false">IF(INDEX(Participants!$G$7:$G$18,Calculs!L104,1)="","",INDEX(Participants!$G$7:$G$18,Calculs!$L104,1))</f>
        <v/>
      </c>
      <c r="E22" s="40"/>
      <c r="F22" s="20" t="str">
        <f aca="false">INDEX(Participants!$H$7:$H$18,Calculs!$C104,1)</f>
        <v/>
      </c>
      <c r="G22" s="38" t="str">
        <f aca="false">IF(INDEX(Participants!$G$7:$G$18,Calculs!$M104,1)="","",INDEX(Participants!$G$7:$G$18,Calculs!$M104,1))</f>
        <v/>
      </c>
      <c r="H22" s="29"/>
    </row>
    <row r="23" customFormat="false" ht="15.75" hidden="false" customHeight="true" outlineLevel="0" collapsed="false">
      <c r="A23" s="33" t="s">
        <v>9</v>
      </c>
      <c r="B23" s="33" t="s">
        <v>10</v>
      </c>
      <c r="C23" s="34" t="s">
        <v>11</v>
      </c>
      <c r="D23" s="34" t="s">
        <v>6</v>
      </c>
      <c r="E23" s="33" t="s">
        <v>12</v>
      </c>
      <c r="F23" s="35" t="s">
        <v>13</v>
      </c>
      <c r="G23" s="35" t="s">
        <v>6</v>
      </c>
      <c r="H23" s="33" t="s">
        <v>14</v>
      </c>
    </row>
    <row r="24" customFormat="false" ht="15.75" hidden="false" customHeight="true" outlineLevel="0" collapsed="false">
      <c r="A24" s="44" t="n">
        <v>20</v>
      </c>
      <c r="B24" s="37" t="n">
        <v>1</v>
      </c>
      <c r="C24" s="20" t="str">
        <f aca="false">INDEX(Participants!$H$7:$H$18,Calculs!$B106,1)</f>
        <v/>
      </c>
      <c r="D24" s="41" t="str">
        <f aca="false">IF(INDEX(Participants!$G$7:$G$18,Calculs!L106,1)="","",INDEX(Participants!$G$7:$G$18,Calculs!$L106,1))</f>
        <v/>
      </c>
      <c r="E24" s="36"/>
      <c r="F24" s="20" t="str">
        <f aca="false">INDEX(Participants!$H$7:$H$18,Calculs!$C106,1)</f>
        <v/>
      </c>
      <c r="G24" s="38" t="str">
        <f aca="false">IF(INDEX(Participants!$G$7:$G$18,Calculs!$M106,1)="","",INDEX(Participants!$G$7:$G$18,Calculs!$M106,1))</f>
        <v/>
      </c>
      <c r="H24" s="29"/>
    </row>
    <row r="25" customFormat="false" ht="15.75" hidden="false" customHeight="true" outlineLevel="0" collapsed="false">
      <c r="A25" s="45"/>
      <c r="B25" s="37" t="n">
        <v>2</v>
      </c>
      <c r="C25" s="20" t="str">
        <f aca="false">INDEX(Participants!$H$7:$H$18,Calculs!$B107,1)</f>
        <v/>
      </c>
      <c r="D25" s="38" t="str">
        <f aca="false">IF(INDEX(Participants!$G$7:$G$18,Calculs!L107,1)="","",INDEX(Participants!$G$7:$G$18,Calculs!$L107,1))</f>
        <v/>
      </c>
      <c r="E25" s="39"/>
      <c r="F25" s="20" t="str">
        <f aca="false">INDEX(Participants!$H$7:$H$18,Calculs!$C107,1)</f>
        <v/>
      </c>
      <c r="G25" s="41" t="str">
        <f aca="false">IF(INDEX(Participants!$G$7:$G$18,Calculs!$M107,1)="","",INDEX(Participants!$G$7:$G$18,Calculs!$M107,1))</f>
        <v/>
      </c>
      <c r="H25" s="29"/>
    </row>
    <row r="26" customFormat="false" ht="15.75" hidden="false" customHeight="true" outlineLevel="0" collapsed="false">
      <c r="A26" s="46"/>
      <c r="B26" s="37" t="n">
        <v>3</v>
      </c>
      <c r="C26" s="20" t="str">
        <f aca="false">INDEX(Participants!$H$7:$H$18,Calculs!$B108,1)</f>
        <v/>
      </c>
      <c r="D26" s="41" t="str">
        <f aca="false">IF(INDEX(Participants!$G$7:$G$18,Calculs!L108,1)="","",INDEX(Participants!$G$7:$G$18,Calculs!$L108,1))</f>
        <v/>
      </c>
      <c r="E26" s="40"/>
      <c r="F26" s="20" t="str">
        <f aca="false">INDEX(Participants!$H$7:$H$18,Calculs!$C108,1)</f>
        <v/>
      </c>
      <c r="G26" s="38" t="str">
        <f aca="false">IF(INDEX(Participants!$G$7:$G$18,Calculs!$M108,1)="","",INDEX(Participants!$G$7:$G$18,Calculs!$M108,1))</f>
        <v/>
      </c>
      <c r="H26" s="29"/>
    </row>
    <row r="27" customFormat="false" ht="15.95" hidden="false" customHeight="true" outlineLevel="0" collapsed="false">
      <c r="A27" s="33" t="s">
        <v>9</v>
      </c>
      <c r="B27" s="33" t="s">
        <v>10</v>
      </c>
      <c r="C27" s="34" t="s">
        <v>11</v>
      </c>
      <c r="D27" s="34" t="s">
        <v>6</v>
      </c>
      <c r="E27" s="33" t="s">
        <v>12</v>
      </c>
      <c r="F27" s="35" t="s">
        <v>13</v>
      </c>
      <c r="G27" s="35" t="s">
        <v>6</v>
      </c>
      <c r="H27" s="33" t="s">
        <v>14</v>
      </c>
    </row>
    <row r="28" customFormat="false" ht="15.95" hidden="false" customHeight="true" outlineLevel="0" collapsed="false">
      <c r="A28" s="44" t="n">
        <v>21</v>
      </c>
      <c r="B28" s="37" t="n">
        <v>1</v>
      </c>
      <c r="C28" s="20" t="str">
        <f aca="false">INDEX(Participants!$H$7:$H$18,Calculs!$B110,1)</f>
        <v/>
      </c>
      <c r="D28" s="38" t="str">
        <f aca="false">IF(INDEX(Participants!$G$7:$G$18,Calculs!L110,1)="","",INDEX(Participants!$G$7:$G$18,Calculs!$L110,1))</f>
        <v/>
      </c>
      <c r="E28" s="36"/>
      <c r="F28" s="20" t="str">
        <f aca="false">INDEX(Participants!$H$7:$H$18,Calculs!$C110,1)</f>
        <v/>
      </c>
      <c r="G28" s="38" t="str">
        <f aca="false">IF(INDEX(Participants!$G$7:$G$18,Calculs!$M110,1)="","",INDEX(Participants!$G$7:$G$18,Calculs!$M110,1))</f>
        <v/>
      </c>
      <c r="H28" s="29"/>
    </row>
    <row r="29" customFormat="false" ht="15.95" hidden="false" customHeight="true" outlineLevel="0" collapsed="false">
      <c r="A29" s="45"/>
      <c r="B29" s="37" t="n">
        <v>2</v>
      </c>
      <c r="C29" s="20" t="str">
        <f aca="false">INDEX(Participants!$H$7:$H$18,Calculs!$B111,1)</f>
        <v/>
      </c>
      <c r="D29" s="38" t="str">
        <f aca="false">IF(INDEX(Participants!$G$7:$G$18,Calculs!L111,1)="","",INDEX(Participants!$G$7:$G$18,Calculs!$L111,1))</f>
        <v/>
      </c>
      <c r="E29" s="39"/>
      <c r="F29" s="20" t="str">
        <f aca="false">INDEX(Participants!$H$7:$H$18,Calculs!$C111,1)</f>
        <v/>
      </c>
      <c r="G29" s="38" t="str">
        <f aca="false">IF(INDEX(Participants!$G$7:$G$18,Calculs!$M111,1)="","",INDEX(Participants!$G$7:$G$18,Calculs!$M111,1))</f>
        <v/>
      </c>
      <c r="H29" s="29"/>
    </row>
    <row r="30" customFormat="false" ht="15.95" hidden="false" customHeight="true" outlineLevel="0" collapsed="false">
      <c r="A30" s="46"/>
      <c r="B30" s="37" t="n">
        <v>3</v>
      </c>
      <c r="C30" s="20" t="str">
        <f aca="false">INDEX(Participants!$H$7:$H$18,Calculs!$B112,1)</f>
        <v/>
      </c>
      <c r="D30" s="38" t="str">
        <f aca="false">IF(INDEX(Participants!$G$7:$G$18,Calculs!L112,1)="","",INDEX(Participants!$G$7:$G$18,Calculs!$L112,1))</f>
        <v/>
      </c>
      <c r="E30" s="40"/>
      <c r="F30" s="20" t="str">
        <f aca="false">INDEX(Participants!$H$7:$H$18,Calculs!$C112,1)</f>
        <v/>
      </c>
      <c r="G30" s="38" t="str">
        <f aca="false">IF(INDEX(Participants!$G$7:$G$18,Calculs!$M112,1)="","",INDEX(Participants!$G$7:$G$18,Calculs!$M112,1))</f>
        <v/>
      </c>
      <c r="H30" s="29"/>
    </row>
    <row r="31" customFormat="false" ht="15.95" hidden="false" customHeight="true" outlineLevel="0" collapsed="false">
      <c r="A31" s="33" t="s">
        <v>9</v>
      </c>
      <c r="B31" s="33" t="s">
        <v>10</v>
      </c>
      <c r="C31" s="34" t="s">
        <v>11</v>
      </c>
      <c r="D31" s="34" t="s">
        <v>6</v>
      </c>
      <c r="E31" s="33" t="s">
        <v>12</v>
      </c>
      <c r="F31" s="35" t="s">
        <v>13</v>
      </c>
      <c r="G31" s="35" t="s">
        <v>6</v>
      </c>
      <c r="H31" s="33" t="s">
        <v>14</v>
      </c>
    </row>
    <row r="32" customFormat="false" ht="15.95" hidden="false" customHeight="true" outlineLevel="0" collapsed="false">
      <c r="A32" s="44" t="n">
        <v>22</v>
      </c>
      <c r="B32" s="37" t="n">
        <v>1</v>
      </c>
      <c r="C32" s="20" t="str">
        <f aca="false">INDEX(Participants!$H$7:$H$18,Calculs!$B114,1)</f>
        <v/>
      </c>
      <c r="D32" s="38" t="str">
        <f aca="false">IF(INDEX(Participants!$G$7:$G$18,Calculs!L114,1)="","",INDEX(Participants!$G$7:$G$18,Calculs!$L114,1))</f>
        <v/>
      </c>
      <c r="E32" s="36"/>
      <c r="F32" s="20" t="str">
        <f aca="false">INDEX(Participants!$H$7:$H$18,Calculs!$C114,1)</f>
        <v/>
      </c>
      <c r="G32" s="38" t="str">
        <f aca="false">IF(INDEX(Participants!$G$7:$G$18,Calculs!$M114,1)="","",INDEX(Participants!$G$7:$G$18,Calculs!$M114,1))</f>
        <v/>
      </c>
      <c r="H32" s="29"/>
    </row>
    <row r="33" customFormat="false" ht="15.95" hidden="false" customHeight="true" outlineLevel="0" collapsed="false">
      <c r="A33" s="45"/>
      <c r="B33" s="37" t="n">
        <v>2</v>
      </c>
      <c r="C33" s="20" t="str">
        <f aca="false">INDEX(Participants!$H$7:$H$18,Calculs!$B115,1)</f>
        <v/>
      </c>
      <c r="D33" s="38" t="str">
        <f aca="false">IF(INDEX(Participants!$G$7:$G$18,Calculs!L115,1)="","",INDEX(Participants!$G$7:$G$18,Calculs!$L115,1))</f>
        <v/>
      </c>
      <c r="E33" s="39"/>
      <c r="F33" s="20" t="str">
        <f aca="false">INDEX(Participants!$H$7:$H$18,Calculs!$C115,1)</f>
        <v/>
      </c>
      <c r="G33" s="38" t="str">
        <f aca="false">IF(INDEX(Participants!$G$7:$G$18,Calculs!$M115,1)="","",INDEX(Participants!$G$7:$G$18,Calculs!$M115,1))</f>
        <v/>
      </c>
      <c r="H33" s="29"/>
    </row>
    <row r="34" customFormat="false" ht="15.95" hidden="false" customHeight="true" outlineLevel="0" collapsed="false">
      <c r="A34" s="46"/>
      <c r="B34" s="37" t="n">
        <v>3</v>
      </c>
      <c r="C34" s="20" t="str">
        <f aca="false">INDEX(Participants!$H$7:$H$18,Calculs!$B116,1)</f>
        <v/>
      </c>
      <c r="D34" s="38" t="str">
        <f aca="false">IF(INDEX(Participants!$G$7:$G$18,Calculs!L116,1)="","",INDEX(Participants!$G$7:$G$18,Calculs!$L116,1))</f>
        <v/>
      </c>
      <c r="E34" s="40"/>
      <c r="F34" s="20" t="str">
        <f aca="false">INDEX(Participants!$H$7:$H$18,Calculs!$C116,1)</f>
        <v/>
      </c>
      <c r="G34" s="38" t="str">
        <f aca="false">IF(INDEX(Participants!$G$7:$G$18,Calculs!$M116,1)="","",INDEX(Participants!$G$7:$G$18,Calculs!$M116,1))</f>
        <v/>
      </c>
      <c r="H34" s="29"/>
    </row>
  </sheetData>
  <sheetProtection sheet="true" objects="true" scenarios="true" selectLockedCells="true"/>
  <mergeCells count="1">
    <mergeCell ref="A2:H2"/>
  </mergeCells>
  <dataValidations count="1">
    <dataValidation allowBlank="true" operator="equal" showDropDown="false" showErrorMessage="true" showInputMessage="false" sqref="H4:H6 H8:H10 H12:H14 H16:H18 H20:H22 H24:H26 H28:H30 H32:H34" type="list">
      <formula1>"B,J"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O3" activeCellId="0" sqref="O3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1.13"/>
    <col collapsed="false" customWidth="true" hidden="false" outlineLevel="0" max="14" min="3" style="1" width="2.26"/>
    <col collapsed="false" customWidth="true" hidden="false" outlineLevel="0" max="15" min="15" style="1" width="3.76"/>
    <col collapsed="false" customWidth="true" hidden="false" outlineLevel="0" max="16" min="16" style="1" width="5.9"/>
    <col collapsed="false" customWidth="true" hidden="false" outlineLevel="0" max="17" min="17" style="1" width="5.21"/>
    <col collapsed="false" customWidth="true" hidden="false" outlineLevel="0" max="18" min="18" style="1" width="5.9"/>
    <col collapsed="false" customWidth="true" hidden="true" outlineLevel="0" max="22" min="19" style="1" width="12.29"/>
    <col collapsed="false" customWidth="true" hidden="false" outlineLevel="0" max="23" min="23" style="1" width="12.98"/>
    <col collapsed="false" customWidth="true" hidden="false" outlineLevel="0" max="24" min="24" style="1" width="1.97"/>
    <col collapsed="false" customWidth="true" hidden="false" outlineLevel="0" max="25" min="25" style="1" width="2.75"/>
    <col collapsed="false" customWidth="true" hidden="false" outlineLevel="0" max="1025" min="26" style="1" width="12.29"/>
  </cols>
  <sheetData>
    <row r="1" customFormat="false" ht="90" hidden="false" customHeight="true" outlineLevel="0" collapsed="false"/>
    <row r="2" customFormat="false" ht="161.1" hidden="false" customHeight="true" outlineLevel="0" collapsed="false">
      <c r="A2" s="47"/>
      <c r="B2" s="47"/>
      <c r="C2" s="48" t="str">
        <f aca="true">INDIRECT(ADDRESS(COLUMN(),2,4))</f>
        <v/>
      </c>
      <c r="D2" s="49" t="str">
        <f aca="true">INDIRECT(ADDRESS(COLUMN(),2,4))</f>
        <v/>
      </c>
      <c r="E2" s="49" t="str">
        <f aca="true">INDIRECT(ADDRESS(COLUMN(),2,4))</f>
        <v/>
      </c>
      <c r="F2" s="49" t="str">
        <f aca="true">INDIRECT(ADDRESS(COLUMN(),2,4))</f>
        <v/>
      </c>
      <c r="G2" s="49" t="str">
        <f aca="true">INDIRECT(ADDRESS(COLUMN(),2,4))</f>
        <v/>
      </c>
      <c r="H2" s="49" t="str">
        <f aca="true">INDIRECT(ADDRESS(COLUMN(),2,4))</f>
        <v/>
      </c>
      <c r="I2" s="49" t="str">
        <f aca="true">INDIRECT(ADDRESS(COLUMN(),2,4))</f>
        <v/>
      </c>
      <c r="J2" s="49" t="str">
        <f aca="true">INDIRECT(ADDRESS(COLUMN(),2,4))</f>
        <v/>
      </c>
      <c r="K2" s="49" t="str">
        <f aca="true">INDIRECT(ADDRESS(COLUMN(),2,4))</f>
        <v/>
      </c>
      <c r="L2" s="49" t="str">
        <f aca="true">INDIRECT(ADDRESS(COLUMN(),2,4))</f>
        <v/>
      </c>
      <c r="M2" s="49" t="str">
        <f aca="true">INDIRECT(ADDRESS(COLUMN(),2,4))</f>
        <v/>
      </c>
      <c r="N2" s="50" t="str">
        <f aca="true">INDIRECT(ADDRESS(COLUMN(),2,4))</f>
        <v/>
      </c>
      <c r="O2" s="51" t="s">
        <v>17</v>
      </c>
      <c r="P2" s="52" t="s">
        <v>18</v>
      </c>
      <c r="Q2" s="53" t="s">
        <v>19</v>
      </c>
      <c r="R2" s="54" t="s">
        <v>20</v>
      </c>
      <c r="S2" s="55"/>
      <c r="T2" s="56"/>
      <c r="U2" s="56"/>
      <c r="V2" s="56" t="s">
        <v>21</v>
      </c>
      <c r="W2" s="57"/>
    </row>
    <row r="3" customFormat="false" ht="17.25" hidden="false" customHeight="true" outlineLevel="0" collapsed="false">
      <c r="A3" s="58"/>
      <c r="B3" s="59" t="str">
        <f aca="false">Participants!$H7</f>
        <v/>
      </c>
      <c r="C3" s="60"/>
      <c r="D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3" s="62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3" s="63"/>
      <c r="P3" s="64" t="str">
        <f aca="false">IF(AND($C3="",$D3="",$E3="",$F3="",$G3="",$H3="",$I3="",$J3="",$K3="",$L3="",$M3="",$N3=""),"",SUM($C3:$O3))</f>
        <v/>
      </c>
      <c r="Q3" s="65" t="str">
        <f aca="false">IF($P3="","",ROUND(100*SUM($C3:$O3)/COUNT($C3:$N3),1))</f>
        <v/>
      </c>
      <c r="R3" s="66" t="str">
        <f aca="false">IF($T$16=0,"",IF($P3="","",INDEX($U$3:$U$14,MATCH($Q3,$T$3:$T$14,0),1)))</f>
        <v/>
      </c>
      <c r="S3" s="67" t="n">
        <f aca="false">COUNTIF(Calculs!$N$30:$N$119,CONCATENATE("=",Calculs!$A3))</f>
        <v>0</v>
      </c>
      <c r="T3" s="68" t="e">
        <f aca="false">LARGE($Q$3:$Q$14,$U3)</f>
        <v>#VALUE!</v>
      </c>
      <c r="U3" s="68" t="n">
        <v>1</v>
      </c>
      <c r="V3" s="69" t="str">
        <f aca="false">IF(Calculs!$N$123=Calculs!$O$124,INDEX($B$3:$B$14,MATCH($U3,$R$3:$R$14,0),1),"")</f>
        <v/>
      </c>
      <c r="W3" s="57"/>
    </row>
    <row r="4" customFormat="false" ht="16.5" hidden="false" customHeight="true" outlineLevel="0" collapsed="false">
      <c r="A4" s="58"/>
      <c r="B4" s="70" t="str">
        <f aca="false">Participants!$H8</f>
        <v/>
      </c>
      <c r="C4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4" s="72"/>
      <c r="E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4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4" s="75"/>
      <c r="P4" s="76" t="str">
        <f aca="false">IF(AND($C4="",$D4="",$E4="",$F4="",$G4="",$H4="",$I4="",$J4="",$K4="",$L4="",$M4="",$N4=""),"",SUM($C4:$O4))</f>
        <v/>
      </c>
      <c r="Q4" s="77" t="str">
        <f aca="false">IF($P4="","",ROUND(100*SUM($C4:$O4)/COUNT($C4:$N4),1))</f>
        <v/>
      </c>
      <c r="R4" s="78" t="str">
        <f aca="false">IF($T$16=0,"",IF($P4="","",INDEX($U$3:$U$14,MATCH($Q4,$T$3:$T$14,0),1)))</f>
        <v/>
      </c>
      <c r="S4" s="67" t="n">
        <f aca="false">COUNTIF(Calculs!$N$30:$N$119,CONCATENATE("=",Calculs!$A4))</f>
        <v>0</v>
      </c>
      <c r="T4" s="68" t="e">
        <f aca="false">LARGE($Q$3:$Q$14,$U4)</f>
        <v>#VALUE!</v>
      </c>
      <c r="U4" s="68" t="n">
        <v>2</v>
      </c>
      <c r="V4" s="69" t="str">
        <f aca="false">IF(Calculs!$N$123=Calculs!$O$124,INDEX($B$3:$B$14,MATCH($U4,$R$3:$R$14,0),1),"")</f>
        <v/>
      </c>
      <c r="W4" s="57"/>
    </row>
    <row r="5" customFormat="false" ht="16.5" hidden="false" customHeight="true" outlineLevel="0" collapsed="false">
      <c r="A5" s="58"/>
      <c r="B5" s="70" t="str">
        <f aca="false">Participants!$H9</f>
        <v/>
      </c>
      <c r="C5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5" s="72"/>
      <c r="F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5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5" s="75"/>
      <c r="P5" s="76" t="str">
        <f aca="false">IF(AND($C5="",$D5="",$E5="",$F5="",$G5="",$H5="",$I5="",$J5="",$K5="",$L5="",$M5="",$N5=""),"",SUM($C5:$O5))</f>
        <v/>
      </c>
      <c r="Q5" s="77" t="str">
        <f aca="false">IF($P5="","",ROUND(100*SUM($C5:$O5)/COUNT($C5:$N5),1))</f>
        <v/>
      </c>
      <c r="R5" s="78" t="str">
        <f aca="false">IF($T$16=0,"",IF($P5="","",INDEX($U$3:$U$14,MATCH($Q5,$T$3:$T$14,0),1)))</f>
        <v/>
      </c>
      <c r="S5" s="67" t="n">
        <f aca="false">COUNTIF(Calculs!$N$30:$N$119,CONCATENATE("=",Calculs!$A5))</f>
        <v>0</v>
      </c>
      <c r="T5" s="68" t="e">
        <f aca="false">LARGE($Q$3:$Q$14,$U5)</f>
        <v>#VALUE!</v>
      </c>
      <c r="U5" s="68" t="n">
        <v>3</v>
      </c>
      <c r="V5" s="69" t="str">
        <f aca="false">IF(Calculs!$N$123=Calculs!$O$124,INDEX($B$3:$B$14,MATCH($U5,$R$3:$R$14,0),1),"")</f>
        <v/>
      </c>
      <c r="W5" s="57"/>
    </row>
    <row r="6" customFormat="false" ht="16.5" hidden="false" customHeight="true" outlineLevel="0" collapsed="false">
      <c r="A6" s="58"/>
      <c r="B6" s="70" t="str">
        <f aca="false">Participants!$H10</f>
        <v/>
      </c>
      <c r="C6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6" s="72"/>
      <c r="G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6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6" s="75"/>
      <c r="P6" s="76" t="str">
        <f aca="false">IF(AND($C6="",$D6="",$E6="",$F6="",$G6="",$H6="",$I6="",$J6="",$K6="",$L6="",$M6="",$N6=""),"",SUM($C6:$O6))</f>
        <v/>
      </c>
      <c r="Q6" s="77" t="str">
        <f aca="false">IF($P6="","",ROUND(100*SUM($C6:$O6)/COUNT($C6:$N6),1))</f>
        <v/>
      </c>
      <c r="R6" s="78" t="str">
        <f aca="false">IF($T$16=0,"",IF($P6="","",INDEX($U$3:$U$14,MATCH($Q6,$T$3:$T$14,0),1)))</f>
        <v/>
      </c>
      <c r="S6" s="67" t="n">
        <f aca="false">COUNTIF(Calculs!$N$30:$N$119,CONCATENATE("=",Calculs!$A6))</f>
        <v>0</v>
      </c>
      <c r="T6" s="68" t="e">
        <f aca="false">LARGE($Q$3:$Q$14,$U6)</f>
        <v>#VALUE!</v>
      </c>
      <c r="U6" s="68" t="n">
        <v>4</v>
      </c>
      <c r="V6" s="69" t="str">
        <f aca="false">IF(Calculs!$N$123=Calculs!$O$124,INDEX($B$3:$B$14,MATCH($U6,$R$3:$R$14,0),1),"")</f>
        <v/>
      </c>
      <c r="W6" s="57"/>
    </row>
    <row r="7" customFormat="false" ht="16.5" hidden="false" customHeight="true" outlineLevel="0" collapsed="false">
      <c r="A7" s="58"/>
      <c r="B7" s="70" t="str">
        <f aca="false">Participants!$H11</f>
        <v/>
      </c>
      <c r="C7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7" s="72"/>
      <c r="H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7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7" s="75"/>
      <c r="P7" s="76" t="str">
        <f aca="false">IF(AND($C7="",$D7="",$E7="",$F7="",$G7="",$H7="",$I7="",$J7="",$K7="",$L7="",$M7="",$N7=""),"",SUM($C7:$O7))</f>
        <v/>
      </c>
      <c r="Q7" s="77" t="str">
        <f aca="false">IF($P7="","",ROUND(100*SUM($C7:$O7)/COUNT($C7:$N7),1))</f>
        <v/>
      </c>
      <c r="R7" s="78" t="str">
        <f aca="false">IF($T$16=0,"",IF($P7="","",INDEX($U$3:$U$14,MATCH($Q7,$T$3:$T$14,0),1)))</f>
        <v/>
      </c>
      <c r="S7" s="67" t="n">
        <f aca="false">COUNTIF(Calculs!$N$30:$N$119,CONCATENATE("=",Calculs!$A7))</f>
        <v>0</v>
      </c>
      <c r="T7" s="68" t="e">
        <f aca="false">LARGE($Q$3:$Q$14,$U7)</f>
        <v>#VALUE!</v>
      </c>
      <c r="U7" s="68" t="n">
        <v>5</v>
      </c>
      <c r="V7" s="69" t="str">
        <f aca="false">IF(Calculs!$N$123=Calculs!$O$124,INDEX($B$3:$B$14,MATCH($U7,$R$3:$R$14,0),1),"")</f>
        <v/>
      </c>
      <c r="W7" s="57"/>
    </row>
    <row r="8" customFormat="false" ht="16.5" hidden="false" customHeight="true" outlineLevel="0" collapsed="false">
      <c r="A8" s="58"/>
      <c r="B8" s="70" t="str">
        <f aca="false">Participants!$H12</f>
        <v/>
      </c>
      <c r="C8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8" s="72"/>
      <c r="I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8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8" s="75"/>
      <c r="P8" s="76" t="str">
        <f aca="false">IF(AND($C8="",$D8="",$E8="",$F8="",$G8="",$H8="",$I8="",$J8="",$K8="",$L8="",$M8="",$N8=""),"",SUM($C8:$O8))</f>
        <v/>
      </c>
      <c r="Q8" s="77" t="str">
        <f aca="false">IF($P8="","",ROUND(100*SUM($C8:$O8)/COUNT($C8:$N8),1))</f>
        <v/>
      </c>
      <c r="R8" s="78" t="str">
        <f aca="false">IF($T$16=0,"",IF($P8="","",INDEX($U$3:$U$14,MATCH($Q8,$T$3:$T$14,0),1)))</f>
        <v/>
      </c>
      <c r="S8" s="67" t="n">
        <f aca="false">COUNTIF(Calculs!$N$30:$N$119,CONCATENATE("=",Calculs!$A8))</f>
        <v>0</v>
      </c>
      <c r="T8" s="68" t="e">
        <f aca="false">LARGE($Q$3:$Q$14,$U8)</f>
        <v>#VALUE!</v>
      </c>
      <c r="U8" s="68" t="n">
        <v>6</v>
      </c>
      <c r="V8" s="69" t="str">
        <f aca="false">IF(Calculs!$N$123=Calculs!$O$124,INDEX($B$3:$B$14,MATCH($U8,$R$3:$R$14,0),1),"")</f>
        <v/>
      </c>
      <c r="W8" s="57"/>
    </row>
    <row r="9" customFormat="false" ht="16.5" hidden="false" customHeight="true" outlineLevel="0" collapsed="false">
      <c r="A9" s="58"/>
      <c r="B9" s="70" t="str">
        <f aca="false">Participants!$H13</f>
        <v/>
      </c>
      <c r="C9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9" s="72"/>
      <c r="J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9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9" s="75"/>
      <c r="P9" s="76" t="str">
        <f aca="false">IF(AND($C9="",$D9="",$E9="",$F9="",$G9="",$H9="",$I9="",$J9="",$K9="",$L9="",$M9="",$N9=""),"",SUM($C9:$O9))</f>
        <v/>
      </c>
      <c r="Q9" s="77" t="str">
        <f aca="false">IF($P9="","",ROUND(100*SUM($C9:$O9)/COUNT($C9:$N9),1))</f>
        <v/>
      </c>
      <c r="R9" s="78" t="str">
        <f aca="false">IF($T$16=0,"",IF($P9="","",INDEX($U$3:$U$14,MATCH($Q9,$T$3:$T$14,0),1)))</f>
        <v/>
      </c>
      <c r="S9" s="67" t="n">
        <f aca="false">COUNTIF(Calculs!$N$30:$N$119,CONCATENATE("=",Calculs!$A9))</f>
        <v>0</v>
      </c>
      <c r="T9" s="68" t="e">
        <f aca="false">LARGE($Q$3:$Q$14,$U9)</f>
        <v>#VALUE!</v>
      </c>
      <c r="U9" s="68" t="n">
        <v>7</v>
      </c>
      <c r="V9" s="69" t="str">
        <f aca="false">IF(Calculs!$N$123=Calculs!$O$124,INDEX($B$3:$B$14,MATCH($U9,$R$3:$R$14,0),1),"")</f>
        <v/>
      </c>
      <c r="W9" s="57"/>
    </row>
    <row r="10" customFormat="false" ht="16.5" hidden="false" customHeight="true" outlineLevel="0" collapsed="false">
      <c r="A10" s="58"/>
      <c r="B10" s="70" t="str">
        <f aca="false">Participants!$H14</f>
        <v/>
      </c>
      <c r="C10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0" s="72"/>
      <c r="K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0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0" s="75"/>
      <c r="P10" s="76" t="str">
        <f aca="false">IF(AND($C10="",$D10="",$E10="",$F10="",$G10="",$H10="",$I10="",$J10="",$K10="",$L10="",$M10="",$N10=""),"",SUM($C10:$O10))</f>
        <v/>
      </c>
      <c r="Q10" s="77" t="str">
        <f aca="false">IF($P10="","",ROUND(100*SUM($C10:$O10)/COUNT($C10:$N10),1))</f>
        <v/>
      </c>
      <c r="R10" s="78" t="str">
        <f aca="false">IF($T$16=0,"",IF($P10="","",INDEX($U$3:$U$14,MATCH($Q10,$T$3:$T$14,0),1)))</f>
        <v/>
      </c>
      <c r="S10" s="67" t="n">
        <f aca="false">COUNTIF(Calculs!$N$30:$N$119,CONCATENATE("=",Calculs!$A10))</f>
        <v>0</v>
      </c>
      <c r="T10" s="68" t="e">
        <f aca="false">LARGE($Q$3:$Q$14,$U10)</f>
        <v>#VALUE!</v>
      </c>
      <c r="U10" s="68" t="n">
        <v>8</v>
      </c>
      <c r="V10" s="69" t="str">
        <f aca="false">IF(Calculs!$N$123=Calculs!$O$124,INDEX($B$3:$B$14,MATCH($U10,$R$3:$R$14,0),1),"")</f>
        <v/>
      </c>
      <c r="W10" s="57"/>
    </row>
    <row r="11" customFormat="false" ht="16.5" hidden="false" customHeight="true" outlineLevel="0" collapsed="false">
      <c r="A11" s="58"/>
      <c r="B11" s="70" t="str">
        <f aca="false">Participants!$H15</f>
        <v/>
      </c>
      <c r="C11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1" s="72"/>
      <c r="L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1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1" s="75"/>
      <c r="P11" s="76" t="str">
        <f aca="false">IF(AND($C11="",$D11="",$E11="",$F11="",$G11="",$H11="",$I11="",$J11="",$K11="",$L11="",$M11="",$N11=""),"",SUM($C11:$O11))</f>
        <v/>
      </c>
      <c r="Q11" s="77" t="str">
        <f aca="false">IF($P11="","",ROUND(100*SUM($C11:$O11)/COUNT($C11:$N11),1))</f>
        <v/>
      </c>
      <c r="R11" s="78" t="str">
        <f aca="false">IF($T$16=0,"",IF($P11="","",INDEX($U$3:$U$14,MATCH($Q11,$T$3:$T$14,0),1)))</f>
        <v/>
      </c>
      <c r="S11" s="67" t="n">
        <f aca="false">COUNTIF(Calculs!$N$30:$N$119,CONCATENATE("=",Calculs!$A11))</f>
        <v>0</v>
      </c>
      <c r="T11" s="68" t="e">
        <f aca="false">LARGE($Q$3:$Q$14,$U11)</f>
        <v>#VALUE!</v>
      </c>
      <c r="U11" s="68" t="n">
        <v>9</v>
      </c>
      <c r="V11" s="69" t="str">
        <f aca="false">IF(Calculs!$N$123=Calculs!$O$124,INDEX($B$3:$B$14,MATCH($U11,$R$3:$R$14,0),1),"")</f>
        <v/>
      </c>
      <c r="W11" s="57"/>
    </row>
    <row r="12" customFormat="false" ht="16.5" hidden="false" customHeight="true" outlineLevel="0" collapsed="false">
      <c r="A12" s="58"/>
      <c r="B12" s="70" t="str">
        <f aca="false">Participants!$H16</f>
        <v/>
      </c>
      <c r="C12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2" s="72"/>
      <c r="M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2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2" s="75"/>
      <c r="P12" s="76" t="str">
        <f aca="false">IF(AND($C12="",$D12="",$E12="",$F12="",$G12="",$H12="",$I12="",$J12="",$K12="",$L12="",$M12="",$N12=""),"",SUM($C12:$O12))</f>
        <v/>
      </c>
      <c r="Q12" s="77" t="str">
        <f aca="false">IF($P12="","",ROUND(100*SUM($C12:$O12)/COUNT($C12:$N12),1))</f>
        <v/>
      </c>
      <c r="R12" s="78" t="str">
        <f aca="false">IF($T$16=0,"",IF($P12="","",INDEX($U$3:$U$14,MATCH($Q12,$T$3:$T$14,0),1)))</f>
        <v/>
      </c>
      <c r="S12" s="67" t="n">
        <f aca="false">COUNTIF(Calculs!$N$30:$N$119,CONCATENATE("=",Calculs!$A12))</f>
        <v>0</v>
      </c>
      <c r="T12" s="68" t="e">
        <f aca="false">LARGE($Q$3:$Q$14,$U12)</f>
        <v>#VALUE!</v>
      </c>
      <c r="U12" s="68" t="n">
        <v>10</v>
      </c>
      <c r="V12" s="69" t="str">
        <f aca="false">IF(Calculs!$N$123=Calculs!$O$124,INDEX($B$3:$B$14,MATCH($U12,$R$3:$R$14,0),1),"")</f>
        <v/>
      </c>
      <c r="W12" s="57"/>
    </row>
    <row r="13" customFormat="false" ht="16.5" hidden="false" customHeight="true" outlineLevel="0" collapsed="false">
      <c r="A13" s="58"/>
      <c r="B13" s="70" t="str">
        <f aca="false">Participants!$H17</f>
        <v/>
      </c>
      <c r="C13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13" s="72"/>
      <c r="N13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3" s="75"/>
      <c r="P13" s="76" t="str">
        <f aca="false">IF(AND($C13="",$D13="",$E13="",$F13="",$G13="",$H13="",$I13="",$J13="",$K13="",$L13="",$M13="",$N13=""),"",SUM($C13:$O13))</f>
        <v/>
      </c>
      <c r="Q13" s="77" t="str">
        <f aca="false">IF($P13="","",ROUND(100*SUM($C13:$O13)/COUNT($C13:$N13),1))</f>
        <v/>
      </c>
      <c r="R13" s="78" t="str">
        <f aca="false">IF($T$16=0,"",IF($P13="","",INDEX($U$3:$U$14,MATCH($Q13,$T$3:$T$14,0),1)))</f>
        <v/>
      </c>
      <c r="S13" s="67" t="n">
        <f aca="false">COUNTIF(Calculs!$N$30:$N$119,CONCATENATE("=",Calculs!$A13))</f>
        <v>0</v>
      </c>
      <c r="T13" s="68" t="e">
        <f aca="false">LARGE($Q$3:$Q$14,$U13)</f>
        <v>#VALUE!</v>
      </c>
      <c r="U13" s="68" t="n">
        <v>11</v>
      </c>
      <c r="V13" s="69" t="str">
        <f aca="false">IF(Calculs!$N$123=Calculs!$O$124,INDEX($B$3:$B$14,MATCH($U13,$R$3:$R$14,0),1),"")</f>
        <v/>
      </c>
      <c r="W13" s="57"/>
    </row>
    <row r="14" customFormat="false" ht="17.25" hidden="false" customHeight="true" outlineLevel="0" collapsed="false">
      <c r="A14" s="58"/>
      <c r="B14" s="79" t="str">
        <f aca="false">Participants!$H18</f>
        <v/>
      </c>
      <c r="C14" s="80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14" s="82"/>
      <c r="O14" s="83"/>
      <c r="P14" s="84" t="str">
        <f aca="false">IF(AND($C14="",$D14="",$E14="",$F14="",$G14="",$H14="",$I14="",$J14="",$K14="",$L14="",$M14="",$N14=""),"",SUM($C14:$O14))</f>
        <v/>
      </c>
      <c r="Q14" s="85" t="str">
        <f aca="false">IF($P14="","",ROUND(100*SUM($C14:$O14)/COUNT($C14:$N14),1))</f>
        <v/>
      </c>
      <c r="R14" s="86" t="str">
        <f aca="false">IF($T$16=0,"",IF($P14="","",INDEX($U$3:$U$14,MATCH($Q14,$T$3:$T$14,0),1)))</f>
        <v/>
      </c>
      <c r="S14" s="87" t="n">
        <f aca="false">COUNTIF(Calculs!$N$30:$N$119,CONCATENATE("=",Calculs!$A14))</f>
        <v>0</v>
      </c>
      <c r="T14" s="68" t="e">
        <f aca="false">LARGE($Q$3:$Q$14,$U14)</f>
        <v>#VALUE!</v>
      </c>
      <c r="U14" s="68" t="n">
        <v>12</v>
      </c>
      <c r="V14" s="69" t="str">
        <f aca="false">IF(Calculs!$N$123=Calculs!$O$124,INDEX($B$3:$B$14,MATCH($U14,$R$3:$R$14,0),1),"")</f>
        <v/>
      </c>
      <c r="W14" s="57"/>
    </row>
    <row r="15" customFormat="false" ht="17.1" hidden="false" customHeight="true" outlineLevel="0" collapsed="false">
      <c r="B15" s="88" t="str">
        <f aca="false">CONCATENATE("Résultat ",IF(Calculs!$N$123=Calculs!$O$124,"définitif ","provisoire "),"après ",Calculs!$N$123,IF(Calculs!$N$123&gt;1," matchs "," match "),"/",Calculs!$O$124)</f>
        <v>Résultat provisoire après 0 match /66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90"/>
      <c r="R15" s="90"/>
      <c r="S15" s="91"/>
      <c r="T15" s="68"/>
      <c r="U15" s="68"/>
      <c r="V15" s="69"/>
    </row>
    <row r="16" customFormat="false" ht="28.35" hidden="true" customHeight="true" outlineLevel="0" collapsed="false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68" t="n">
        <f aca="false">COUNT($T$3:$T$14)</f>
        <v>0</v>
      </c>
      <c r="U16" s="68"/>
      <c r="V16" s="69"/>
    </row>
  </sheetData>
  <sheetProtection sheet="true" objects="true" scenarios="true" selectLockedCells="true"/>
  <mergeCells count="1">
    <mergeCell ref="A2:B2"/>
  </mergeCells>
  <printOptions headings="false" gridLines="false" gridLinesSet="true" horizontalCentered="false" verticalCentered="false"/>
  <pageMargins left="0.590277777777778" right="0.590277777777778" top="0.590277777777778" bottom="0.756944444444444" header="0.511805555555555" footer="0.5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"/>
  <sheetViews>
    <sheetView showFormulas="false" showGridLines="fals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B20" activeCellId="0" sqref="B20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1025" min="7" style="1" width="12.29"/>
  </cols>
  <sheetData>
    <row r="1" customFormat="false" ht="245.25" hidden="false" customHeight="true" outlineLevel="0" collapsed="false"/>
    <row r="2" customFormat="false" ht="15.75" hidden="false" customHeight="true" outlineLevel="0" collapsed="false">
      <c r="B2" s="96" t="s">
        <v>21</v>
      </c>
      <c r="C2" s="96"/>
      <c r="D2" s="96"/>
      <c r="E2" s="96"/>
      <c r="F2" s="96"/>
    </row>
    <row r="3" customFormat="false" ht="21" hidden="false" customHeight="true" outlineLevel="0" collapsed="false">
      <c r="B3" s="18" t="s">
        <v>22</v>
      </c>
      <c r="C3" s="18"/>
      <c r="D3" s="18" t="s">
        <v>5</v>
      </c>
      <c r="E3" s="18"/>
      <c r="F3" s="18" t="s">
        <v>23</v>
      </c>
    </row>
    <row r="4" customFormat="false" ht="21" hidden="false" customHeight="true" outlineLevel="0" collapsed="false">
      <c r="B4" s="97" t="n">
        <v>1</v>
      </c>
      <c r="C4" s="98"/>
      <c r="D4" s="99" t="str">
        <f aca="false">IF(ISERROR(Résultats!$V3),"",IF(Résultats!$V3="","",Résultats!$V3))</f>
        <v/>
      </c>
      <c r="E4" s="98"/>
      <c r="F4" s="97" t="str">
        <f aca="false">IF($D4="","",INDEX(Résultats!$P$3:$P$14,MATCH(Résultats!$U3,Résultats!$R$3:$R$14,0),1))</f>
        <v/>
      </c>
    </row>
    <row r="5" customFormat="false" ht="21" hidden="false" customHeight="true" outlineLevel="0" collapsed="false">
      <c r="B5" s="97" t="n">
        <v>2</v>
      </c>
      <c r="C5" s="100"/>
      <c r="D5" s="99" t="str">
        <f aca="false">IF(ISERROR(Résultats!$V4),"",IF(Résultats!$V4="","",Résultats!$V4))</f>
        <v/>
      </c>
      <c r="E5" s="100"/>
      <c r="F5" s="97" t="str">
        <f aca="false">IF($D5="","",INDEX(Résultats!$P$3:$P$14,MATCH(Résultats!$U4,Résultats!$R$3:$R$14,0),1))</f>
        <v/>
      </c>
    </row>
    <row r="6" customFormat="false" ht="21" hidden="false" customHeight="true" outlineLevel="0" collapsed="false">
      <c r="B6" s="97" t="n">
        <v>3</v>
      </c>
      <c r="C6" s="100"/>
      <c r="D6" s="99" t="str">
        <f aca="false">IF(ISERROR(Résultats!$V5),"",IF(Résultats!$V5="","",Résultats!$V5))</f>
        <v/>
      </c>
      <c r="E6" s="100"/>
      <c r="F6" s="97" t="str">
        <f aca="false">IF($D6="","",INDEX(Résultats!$P$3:$P$14,MATCH(Résultats!$U5,Résultats!$R$3:$R$14,0),1))</f>
        <v/>
      </c>
    </row>
    <row r="7" customFormat="false" ht="21" hidden="false" customHeight="true" outlineLevel="0" collapsed="false">
      <c r="B7" s="97" t="n">
        <v>4</v>
      </c>
      <c r="C7" s="100"/>
      <c r="D7" s="99" t="str">
        <f aca="false">IF(ISERROR(Résultats!$V6),"",IF(Résultats!$V6="","",Résultats!$V6))</f>
        <v/>
      </c>
      <c r="E7" s="100"/>
      <c r="F7" s="97" t="str">
        <f aca="false">IF($D7="","",INDEX(Résultats!$P$3:$P$14,MATCH(Résultats!$U6,Résultats!$R$3:$R$14,0),1))</f>
        <v/>
      </c>
    </row>
    <row r="8" customFormat="false" ht="21" hidden="false" customHeight="true" outlineLevel="0" collapsed="false">
      <c r="B8" s="97" t="n">
        <v>5</v>
      </c>
      <c r="C8" s="100"/>
      <c r="D8" s="99" t="str">
        <f aca="false">IF(ISERROR(Résultats!$V7),"",IF(Résultats!$V7="","",Résultats!$V7))</f>
        <v/>
      </c>
      <c r="E8" s="100"/>
      <c r="F8" s="97" t="str">
        <f aca="false">IF($D8="","",INDEX(Résultats!$P$3:$P$14,MATCH(Résultats!$U7,Résultats!$R$3:$R$14,0),1))</f>
        <v/>
      </c>
    </row>
    <row r="9" customFormat="false" ht="21" hidden="false" customHeight="true" outlineLevel="0" collapsed="false">
      <c r="B9" s="97" t="n">
        <v>6</v>
      </c>
      <c r="C9" s="100"/>
      <c r="D9" s="99" t="str">
        <f aca="false">IF(ISERROR(Résultats!$V8),"",IF(Résultats!$V8="","",Résultats!$V8))</f>
        <v/>
      </c>
      <c r="E9" s="100"/>
      <c r="F9" s="97" t="str">
        <f aca="false">IF($D9="","",INDEX(Résultats!$P$3:$P$14,MATCH(Résultats!$U8,Résultats!$R$3:$R$14,0),1))</f>
        <v/>
      </c>
    </row>
    <row r="10" customFormat="false" ht="21" hidden="false" customHeight="true" outlineLevel="0" collapsed="false">
      <c r="B10" s="97" t="n">
        <v>7</v>
      </c>
      <c r="C10" s="100"/>
      <c r="D10" s="99" t="str">
        <f aca="false">IF(ISERROR(Résultats!$V9),"",IF(Résultats!$V9="","",Résultats!$V9))</f>
        <v/>
      </c>
      <c r="E10" s="100"/>
      <c r="F10" s="97" t="str">
        <f aca="false">IF($D10="","",INDEX(Résultats!$P$3:$P$14,MATCH(Résultats!$U9,Résultats!$R$3:$R$14,0),1))</f>
        <v/>
      </c>
    </row>
    <row r="11" customFormat="false" ht="21" hidden="false" customHeight="true" outlineLevel="0" collapsed="false">
      <c r="B11" s="97" t="n">
        <v>8</v>
      </c>
      <c r="C11" s="100"/>
      <c r="D11" s="99" t="str">
        <f aca="false">IF(ISERROR(Résultats!$V10),"",IF(Résultats!$V10="","",Résultats!$V10))</f>
        <v/>
      </c>
      <c r="E11" s="100"/>
      <c r="F11" s="97" t="str">
        <f aca="false">IF($D11="","",INDEX(Résultats!$P$3:$P$14,MATCH(Résultats!$U10,Résultats!$R$3:$R$14,0),1))</f>
        <v/>
      </c>
    </row>
    <row r="12" customFormat="false" ht="21" hidden="false" customHeight="true" outlineLevel="0" collapsed="false">
      <c r="B12" s="97" t="n">
        <v>9</v>
      </c>
      <c r="C12" s="100"/>
      <c r="D12" s="99" t="str">
        <f aca="false">IF(ISERROR(Résultats!$V11),"",IF(Résultats!$V11="","",Résultats!$V11))</f>
        <v/>
      </c>
      <c r="E12" s="100"/>
      <c r="F12" s="97" t="str">
        <f aca="false">IF($D12="","",INDEX(Résultats!$P$3:$P$14,MATCH(Résultats!$U11,Résultats!$R$3:$R$14,0),1))</f>
        <v/>
      </c>
    </row>
    <row r="13" customFormat="false" ht="21" hidden="false" customHeight="true" outlineLevel="0" collapsed="false">
      <c r="B13" s="97" t="n">
        <v>10</v>
      </c>
      <c r="C13" s="100"/>
      <c r="D13" s="99" t="str">
        <f aca="false">IF(ISERROR(Résultats!$V12),"",IF(Résultats!$V12="","",Résultats!$V12))</f>
        <v/>
      </c>
      <c r="E13" s="100"/>
      <c r="F13" s="97" t="str">
        <f aca="false">IF($D13="","",INDEX(Résultats!$P$3:$P$14,MATCH(Résultats!$U12,Résultats!$R$3:$R$14,0),1))</f>
        <v/>
      </c>
    </row>
    <row r="14" customFormat="false" ht="21" hidden="false" customHeight="true" outlineLevel="0" collapsed="false">
      <c r="B14" s="97" t="n">
        <v>11</v>
      </c>
      <c r="C14" s="100"/>
      <c r="D14" s="99" t="str">
        <f aca="false">IF(ISERROR(Résultats!$V13),"",IF(Résultats!$V13="","",Résultats!$V13))</f>
        <v/>
      </c>
      <c r="E14" s="100"/>
      <c r="F14" s="97" t="str">
        <f aca="false">IF($D14="","",INDEX(Résultats!$P$3:$P$14,MATCH(Résultats!$U13,Résultats!$R$3:$R$14,0),1))</f>
        <v/>
      </c>
    </row>
    <row r="15" customFormat="false" ht="21" hidden="false" customHeight="true" outlineLevel="0" collapsed="false">
      <c r="B15" s="97" t="n">
        <v>12</v>
      </c>
      <c r="C15" s="101"/>
      <c r="D15" s="99" t="str">
        <f aca="false">IF(ISERROR(Résultats!$V14),"",IF(Résultats!$V14="","",Résultats!$V14))</f>
        <v/>
      </c>
      <c r="E15" s="101"/>
      <c r="F15" s="97" t="str">
        <f aca="false">IF($D15="","",INDEX(Résultats!$P$3:$P$14,MATCH(Résultats!$U14,Résultats!$R$3:$R$14,0),1))</f>
        <v/>
      </c>
    </row>
    <row r="20" customFormat="false" ht="18" hidden="false" customHeight="true" outlineLevel="0" collapsed="false">
      <c r="A20" s="102" t="s">
        <v>24</v>
      </c>
      <c r="B20" s="103"/>
      <c r="E20" s="104" t="s">
        <v>25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756944444444444" header="0.511805555555555" footer="0.5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4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124" activeCellId="0" sqref="N124"/>
    </sheetView>
  </sheetViews>
  <sheetFormatPr defaultRowHeight="15" zeroHeight="false" outlineLevelRow="0" outlineLevelCol="0"/>
  <cols>
    <col collapsed="false" customWidth="true" hidden="false" outlineLevel="0" max="17" min="1" style="105" width="4.23"/>
    <col collapsed="false" customWidth="true" hidden="false" outlineLevel="0" max="18" min="18" style="105" width="5.01"/>
    <col collapsed="false" customWidth="true" hidden="false" outlineLevel="0" max="21" min="19" style="105" width="4.23"/>
    <col collapsed="false" customWidth="true" hidden="false" outlineLevel="0" max="22" min="22" style="105" width="3.73"/>
    <col collapsed="false" customWidth="true" hidden="false" outlineLevel="0" max="1025" min="23" style="105" width="12.29"/>
  </cols>
  <sheetData>
    <row r="1" s="108" customFormat="true" ht="15" hidden="false" customHeight="true" outlineLevel="0" collapsed="false">
      <c r="A1" s="106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="108" customFormat="true" ht="15" hidden="false" customHeight="true" outlineLevel="0" collapsed="false">
      <c r="A2" s="109" t="s">
        <v>27</v>
      </c>
      <c r="B2" s="109" t="n">
        <v>1</v>
      </c>
      <c r="C2" s="109" t="n">
        <v>2</v>
      </c>
      <c r="D2" s="109" t="n">
        <v>3</v>
      </c>
      <c r="E2" s="109" t="n">
        <v>4</v>
      </c>
      <c r="F2" s="109" t="n">
        <v>5</v>
      </c>
      <c r="G2" s="109" t="n">
        <v>6</v>
      </c>
      <c r="H2" s="109" t="n">
        <v>7</v>
      </c>
      <c r="I2" s="109" t="n">
        <v>8</v>
      </c>
      <c r="J2" s="109" t="n">
        <v>9</v>
      </c>
      <c r="K2" s="109" t="n">
        <v>10</v>
      </c>
      <c r="L2" s="109" t="n">
        <v>11</v>
      </c>
      <c r="M2" s="109" t="n">
        <v>12</v>
      </c>
      <c r="N2" s="110"/>
      <c r="O2" s="111" t="s">
        <v>28</v>
      </c>
      <c r="P2" s="111" t="s">
        <v>29</v>
      </c>
      <c r="Q2" s="111" t="s">
        <v>30</v>
      </c>
      <c r="R2" s="111"/>
      <c r="S2" s="110"/>
      <c r="T2" s="110"/>
      <c r="U2" s="110"/>
    </row>
    <row r="3" s="108" customFormat="true" ht="15" hidden="false" customHeight="true" outlineLevel="0" collapsed="false">
      <c r="A3" s="112" t="n">
        <v>1</v>
      </c>
      <c r="B3" s="113"/>
      <c r="C3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D3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E3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F3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G3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H3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I3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J3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K3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L3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3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N3" s="112" t="n">
        <v>1</v>
      </c>
      <c r="O3" s="107" t="n">
        <f aca="false">COUNTIF($B3:$M3,"=1")</f>
        <v>4</v>
      </c>
      <c r="P3" s="107" t="n">
        <f aca="false">COUNTIF($B3:$M3,"=2")</f>
        <v>4</v>
      </c>
      <c r="Q3" s="107" t="n">
        <f aca="false">COUNTIF($B3:$M3,"=3")</f>
        <v>3</v>
      </c>
      <c r="R3" s="107"/>
      <c r="S3" s="116" t="n">
        <f aca="false">SUM(O3:R3)</f>
        <v>11</v>
      </c>
      <c r="T3" s="107"/>
      <c r="U3" s="107"/>
    </row>
    <row r="4" s="108" customFormat="true" ht="15" hidden="false" customHeight="true" outlineLevel="0" collapsed="false">
      <c r="A4" s="112" t="n">
        <v>2</v>
      </c>
      <c r="B4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C4" s="113"/>
      <c r="D4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E4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F4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G4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H4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I4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4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K4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L4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M4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N4" s="112" t="n">
        <v>2</v>
      </c>
      <c r="O4" s="107" t="n">
        <f aca="false">COUNTIF($B4:$M4,"=1")</f>
        <v>3</v>
      </c>
      <c r="P4" s="107" t="n">
        <f aca="false">COUNTIF($B4:$M4,"=2")</f>
        <v>4</v>
      </c>
      <c r="Q4" s="107" t="n">
        <f aca="false">COUNTIF($B4:$M4,"=3")</f>
        <v>4</v>
      </c>
      <c r="R4" s="107"/>
      <c r="S4" s="116" t="n">
        <f aca="false">SUM(O4:R4)</f>
        <v>11</v>
      </c>
      <c r="T4" s="107"/>
      <c r="U4" s="107"/>
    </row>
    <row r="5" s="108" customFormat="true" ht="15" hidden="false" customHeight="true" outlineLevel="0" collapsed="false">
      <c r="A5" s="112" t="n">
        <v>3</v>
      </c>
      <c r="B5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C5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D5" s="113"/>
      <c r="E5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F5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G5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H5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I5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J5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5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L5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5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N5" s="112" t="n">
        <v>3</v>
      </c>
      <c r="O5" s="107" t="n">
        <f aca="false">COUNTIF($B5:$M5,"=1")</f>
        <v>4</v>
      </c>
      <c r="P5" s="107" t="n">
        <f aca="false">COUNTIF($B5:$M5,"=2")</f>
        <v>3</v>
      </c>
      <c r="Q5" s="107" t="n">
        <f aca="false">COUNTIF($B5:$M5,"=3")</f>
        <v>4</v>
      </c>
      <c r="R5" s="107"/>
      <c r="S5" s="116" t="n">
        <f aca="false">SUM(O5:R5)</f>
        <v>11</v>
      </c>
      <c r="T5" s="107"/>
      <c r="U5" s="107"/>
    </row>
    <row r="6" s="108" customFormat="true" ht="15" hidden="false" customHeight="true" outlineLevel="0" collapsed="false">
      <c r="A6" s="112" t="n">
        <v>4</v>
      </c>
      <c r="B6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C6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D6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E6" s="113"/>
      <c r="F6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G6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H6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I6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6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K6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L6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6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N6" s="112" t="n">
        <v>4</v>
      </c>
      <c r="O6" s="107" t="n">
        <f aca="false">COUNTIF($B6:$M6,"=1")</f>
        <v>4</v>
      </c>
      <c r="P6" s="107" t="n">
        <f aca="false">COUNTIF($B6:$M6,"=2")</f>
        <v>5</v>
      </c>
      <c r="Q6" s="107" t="n">
        <f aca="false">COUNTIF($B6:$M6,"=3")</f>
        <v>2</v>
      </c>
      <c r="R6" s="107"/>
      <c r="S6" s="116" t="n">
        <f aca="false">SUM(O6:R6)</f>
        <v>11</v>
      </c>
      <c r="T6" s="107"/>
      <c r="U6" s="107"/>
    </row>
    <row r="7" s="108" customFormat="true" ht="15" hidden="false" customHeight="true" outlineLevel="0" collapsed="false">
      <c r="A7" s="112" t="n">
        <v>5</v>
      </c>
      <c r="B7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C7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D7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E7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F7" s="113"/>
      <c r="G7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H7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I7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J7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7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L7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M7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N7" s="112" t="n">
        <v>5</v>
      </c>
      <c r="O7" s="107" t="n">
        <f aca="false">COUNTIF($B7:$M7,"=1")</f>
        <v>2</v>
      </c>
      <c r="P7" s="107" t="n">
        <f aca="false">COUNTIF($B7:$M7,"=2")</f>
        <v>3</v>
      </c>
      <c r="Q7" s="107" t="n">
        <f aca="false">COUNTIF($B7:$M7,"=3")</f>
        <v>6</v>
      </c>
      <c r="R7" s="107"/>
      <c r="S7" s="116" t="n">
        <f aca="false">SUM(O7:R7)</f>
        <v>11</v>
      </c>
      <c r="T7" s="107"/>
      <c r="U7" s="107"/>
    </row>
    <row r="8" s="108" customFormat="true" ht="15" hidden="false" customHeight="true" outlineLevel="0" collapsed="false">
      <c r="A8" s="112" t="n">
        <v>6</v>
      </c>
      <c r="B8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C8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D8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8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F8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G8" s="113"/>
      <c r="H8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I8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8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8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L8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M8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N8" s="112" t="n">
        <v>6</v>
      </c>
      <c r="O8" s="107" t="n">
        <f aca="false">COUNTIF($B8:$M8,"=1")</f>
        <v>2</v>
      </c>
      <c r="P8" s="107" t="n">
        <f aca="false">COUNTIF($B8:$M8,"=2")</f>
        <v>5</v>
      </c>
      <c r="Q8" s="107" t="n">
        <f aca="false">COUNTIF($B8:$M8,"=3")</f>
        <v>4</v>
      </c>
      <c r="R8" s="107"/>
      <c r="S8" s="116" t="n">
        <f aca="false">SUM(O8:R8)</f>
        <v>11</v>
      </c>
      <c r="T8" s="107"/>
      <c r="U8" s="107"/>
    </row>
    <row r="9" s="108" customFormat="true" ht="15" hidden="false" customHeight="true" outlineLevel="0" collapsed="false">
      <c r="A9" s="112" t="n">
        <v>7</v>
      </c>
      <c r="B9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C9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D9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E9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F9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9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H9" s="113"/>
      <c r="I9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J9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9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L9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M9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N9" s="112" t="n">
        <v>7</v>
      </c>
      <c r="O9" s="107" t="n">
        <f aca="false">COUNTIF($B9:$M9,"=1")</f>
        <v>1</v>
      </c>
      <c r="P9" s="107" t="n">
        <f aca="false">COUNTIF($B9:$M9,"=2")</f>
        <v>4</v>
      </c>
      <c r="Q9" s="107" t="n">
        <f aca="false">COUNTIF($B9:$M9,"=3")</f>
        <v>6</v>
      </c>
      <c r="R9" s="107"/>
      <c r="S9" s="116" t="n">
        <f aca="false">SUM(O9:R9)</f>
        <v>11</v>
      </c>
      <c r="T9" s="107"/>
      <c r="U9" s="107"/>
    </row>
    <row r="10" s="108" customFormat="true" ht="15" hidden="false" customHeight="true" outlineLevel="0" collapsed="false">
      <c r="A10" s="112" t="n">
        <v>8</v>
      </c>
      <c r="B10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C10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D10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E10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F10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10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H10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I10" s="113"/>
      <c r="J10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10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L10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M10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N10" s="112" t="n">
        <v>8</v>
      </c>
      <c r="O10" s="107" t="n">
        <f aca="false">COUNTIF($B10:$M10,"=1")</f>
        <v>5</v>
      </c>
      <c r="P10" s="107" t="n">
        <f aca="false">COUNTIF($B10:$M10,"=2")</f>
        <v>3</v>
      </c>
      <c r="Q10" s="107" t="n">
        <f aca="false">COUNTIF($B10:$M10,"=3")</f>
        <v>3</v>
      </c>
      <c r="R10" s="107"/>
      <c r="S10" s="116" t="n">
        <f aca="false">SUM(O10:R10)</f>
        <v>11</v>
      </c>
      <c r="T10" s="107"/>
      <c r="U10" s="107"/>
    </row>
    <row r="11" s="108" customFormat="true" ht="15" hidden="false" customHeight="true" outlineLevel="0" collapsed="false">
      <c r="A11" s="112" t="n">
        <v>9</v>
      </c>
      <c r="B11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C11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D11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11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F11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11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H11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I11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J11" s="113"/>
      <c r="K11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L11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M11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N11" s="112" t="n">
        <v>9</v>
      </c>
      <c r="O11" s="107" t="n">
        <f aca="false">COUNTIF($B11:$M11,"=1")</f>
        <v>2</v>
      </c>
      <c r="P11" s="107" t="n">
        <f aca="false">COUNTIF($B11:$M11,"=2")</f>
        <v>3</v>
      </c>
      <c r="Q11" s="107" t="n">
        <f aca="false">COUNTIF($B11:$M11,"=3")</f>
        <v>6</v>
      </c>
      <c r="R11" s="107"/>
      <c r="S11" s="116" t="n">
        <f aca="false">SUM(O11:R11)</f>
        <v>11</v>
      </c>
      <c r="T11" s="107"/>
      <c r="U11" s="107"/>
    </row>
    <row r="12" s="108" customFormat="true" ht="15" hidden="false" customHeight="true" outlineLevel="0" collapsed="false">
      <c r="A12" s="112" t="n">
        <v>10</v>
      </c>
      <c r="B12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C12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D12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E12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F12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12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H12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I12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J12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K12" s="113"/>
      <c r="L12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M12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N12" s="112" t="n">
        <v>10</v>
      </c>
      <c r="O12" s="107" t="n">
        <f aca="false">COUNTIF($B12:$M12,"=1")</f>
        <v>7</v>
      </c>
      <c r="P12" s="107" t="n">
        <f aca="false">COUNTIF($B12:$M12,"=2")</f>
        <v>3</v>
      </c>
      <c r="Q12" s="107" t="n">
        <f aca="false">COUNTIF($B12:$M12,"=3")</f>
        <v>1</v>
      </c>
      <c r="R12" s="107"/>
      <c r="S12" s="116" t="n">
        <f aca="false">SUM(O12:R12)</f>
        <v>11</v>
      </c>
      <c r="T12" s="107"/>
      <c r="U12" s="107"/>
    </row>
    <row r="13" s="108" customFormat="true" ht="15" hidden="false" customHeight="true" outlineLevel="0" collapsed="false">
      <c r="A13" s="112" t="n">
        <v>11</v>
      </c>
      <c r="B13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C13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D13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E13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F13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G13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H13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I13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J13" s="115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K13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L13" s="113"/>
      <c r="M13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N13" s="112" t="n">
        <v>11</v>
      </c>
      <c r="O13" s="107" t="n">
        <f aca="false">COUNTIF($B13:$M13,"=1")</f>
        <v>5</v>
      </c>
      <c r="P13" s="107" t="n">
        <f aca="false">COUNTIF($B13:$M13,"=2")</f>
        <v>3</v>
      </c>
      <c r="Q13" s="107" t="n">
        <f aca="false">COUNTIF($B13:$M13,"=3")</f>
        <v>3</v>
      </c>
      <c r="R13" s="107"/>
      <c r="S13" s="116" t="n">
        <f aca="false">SUM(O13:R13)</f>
        <v>11</v>
      </c>
      <c r="T13" s="107"/>
      <c r="U13" s="107"/>
    </row>
    <row r="14" s="108" customFormat="true" ht="15" hidden="false" customHeight="true" outlineLevel="0" collapsed="false">
      <c r="A14" s="112" t="n">
        <v>12</v>
      </c>
      <c r="B14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C14" s="114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D14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E14" s="114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F14" s="114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G14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H14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I14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J14" s="115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K14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L14" s="115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14" s="113"/>
      <c r="N14" s="112" t="n">
        <v>12</v>
      </c>
      <c r="O14" s="107" t="n">
        <f aca="false">COUNTIF($B14:$M14,"=1")</f>
        <v>5</v>
      </c>
      <c r="P14" s="107" t="n">
        <f aca="false">COUNTIF($B14:$M14,"=2")</f>
        <v>4</v>
      </c>
      <c r="Q14" s="107" t="n">
        <f aca="false">COUNTIF($B14:$M14,"=3")</f>
        <v>2</v>
      </c>
      <c r="R14" s="107"/>
      <c r="S14" s="116" t="n">
        <f aca="false">SUM(O14:R14)</f>
        <v>11</v>
      </c>
      <c r="T14" s="107"/>
      <c r="U14" s="107"/>
    </row>
    <row r="15" s="108" customFormat="true" ht="15" hidden="false" customHeight="true" outlineLevel="0" collapsed="false">
      <c r="A15" s="106" t="s">
        <v>26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="108" customFormat="true" ht="15" hidden="false" customHeight="true" outlineLevel="0" collapsed="false">
      <c r="A16" s="109" t="s">
        <v>31</v>
      </c>
      <c r="B16" s="109" t="n">
        <v>1</v>
      </c>
      <c r="C16" s="109" t="n">
        <v>2</v>
      </c>
      <c r="D16" s="109" t="n">
        <v>3</v>
      </c>
      <c r="E16" s="109" t="n">
        <v>4</v>
      </c>
      <c r="F16" s="109" t="n">
        <v>5</v>
      </c>
      <c r="G16" s="109" t="n">
        <v>6</v>
      </c>
      <c r="H16" s="109" t="n">
        <v>7</v>
      </c>
      <c r="I16" s="109" t="n">
        <v>8</v>
      </c>
      <c r="J16" s="109" t="n">
        <v>9</v>
      </c>
      <c r="K16" s="109" t="n">
        <v>10</v>
      </c>
      <c r="L16" s="109" t="n">
        <v>11</v>
      </c>
      <c r="M16" s="109" t="n">
        <v>12</v>
      </c>
      <c r="N16" s="110"/>
      <c r="O16" s="111" t="s">
        <v>32</v>
      </c>
      <c r="P16" s="111" t="s">
        <v>33</v>
      </c>
      <c r="Q16" s="111" t="s">
        <v>32</v>
      </c>
      <c r="R16" s="111" t="s">
        <v>33</v>
      </c>
      <c r="S16" s="111" t="s">
        <v>32</v>
      </c>
      <c r="T16" s="111" t="s">
        <v>33</v>
      </c>
      <c r="U16" s="111" t="s">
        <v>32</v>
      </c>
    </row>
    <row r="17" s="108" customFormat="true" ht="15" hidden="false" customHeight="true" outlineLevel="0" collapsed="false">
      <c r="A17" s="112" t="n">
        <v>1</v>
      </c>
      <c r="B17" s="113"/>
      <c r="C17" s="114" t="n">
        <f aca="false">INDEX($P$30:$P$119,MATCH(CONCATENATE(CHOOSE(ROW()-15,"A","B","C","D","E","F","G","H","I","J","K","L","M"),COLUMN()+1," ",CHOOSE(COLUMN(),"A","B","C","D","E","F","G","H","I","J","K","L","M"),ROW()-14),$R$30:$R$119,0),1)</f>
        <v>22</v>
      </c>
      <c r="D17" s="114" t="n">
        <f aca="false">INDEX($P$30:$P$119,MATCH(CONCATENATE(CHOOSE(ROW()-15,"A","B","C","D","E","F","G","H","I","J","K","L","M"),COLUMN()+1," ",CHOOSE(COLUMN(),"A","B","C","D","E","F","G","H","I","J","K","L","M"),ROW()-14),$R$30:$R$119,0),1)</f>
        <v>20</v>
      </c>
      <c r="E17" s="114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F17" s="114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G17" s="114" t="n">
        <f aca="false">INDEX($P$30:$P$119,MATCH(CONCATENATE(CHOOSE(ROW()-15,"A","B","C","D","E","F","G","H","I","J","K","L","M"),COLUMN()+1," ",CHOOSE(COLUMN(),"A","B","C","D","E","F","G","H","I","J","K","L","M"),ROW()-14),$R$30:$R$119,0),1)</f>
        <v>21</v>
      </c>
      <c r="H17" s="114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I17" s="115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J17" s="115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K17" s="115" t="n">
        <f aca="false">INDEX($P$30:$P$119,MATCH(CONCATENATE(CHOOSE(COLUMN(),"A","B","C","D","E","F","G","H","I","J","K","L","M"),ROW()-14," ",CHOOSE(ROW()-15,"A","B","C","D","E","F","G","H","I","J","K","L","M"),COLUMN()+1),$R$30:$R$119,0),1)</f>
        <v>18</v>
      </c>
      <c r="L17" s="115" t="n">
        <f aca="false">INDEX($P$30:$P$119,MATCH(CONCATENATE(CHOOSE(COLUMN(),"A","B","C","D","E","F","G","H","I","J","K","L","M"),ROW()-14," ",CHOOSE(ROW()-15,"A","B","C","D","E","F","G","H","I","J","K","L","M"),COLUMN()+1),$R$30:$R$119,0),1)</f>
        <v>19</v>
      </c>
      <c r="M17" s="115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N17" s="112" t="n">
        <v>1</v>
      </c>
      <c r="O17" s="107" t="n">
        <v>3</v>
      </c>
      <c r="P17" s="107" t="n">
        <v>5</v>
      </c>
      <c r="Q17" s="107" t="n">
        <v>2</v>
      </c>
      <c r="R17" s="107" t="n">
        <v>6</v>
      </c>
      <c r="S17" s="107" t="n">
        <v>6</v>
      </c>
      <c r="T17" s="107"/>
      <c r="V17" s="107" t="n">
        <f aca="false">SUM($O17:$U17)</f>
        <v>22</v>
      </c>
    </row>
    <row r="18" s="108" customFormat="true" ht="15" hidden="false" customHeight="true" outlineLevel="0" collapsed="false">
      <c r="A18" s="112" t="n">
        <v>2</v>
      </c>
      <c r="B18" s="115" t="n">
        <f aca="false">INDEX($P$30:$P$119,MATCH(CONCATENATE(CHOOSE(COLUMN(),"A","B","C","D","E","F","G","H","I","J","K","L","M"),ROW()-14," ",CHOOSE(ROW()-15,"A","B","C","D","E","F","G","H","I","J","K","L","M"),COLUMN()+1),$R$30:$R$119,0),1)</f>
        <v>22</v>
      </c>
      <c r="C18" s="113"/>
      <c r="D18" s="114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E18" s="114" t="n">
        <f aca="false">INDEX($P$30:$P$119,MATCH(CONCATENATE(CHOOSE(ROW()-15,"A","B","C","D","E","F","G","H","I","J","K","L","M"),COLUMN()+1," ",CHOOSE(COLUMN(),"A","B","C","D","E","F","G","H","I","J","K","L","M"),ROW()-14),$R$30:$R$119,0),1)</f>
        <v>21</v>
      </c>
      <c r="F18" s="114" t="n">
        <f aca="false">INDEX($P$30:$P$119,MATCH(CONCATENATE(CHOOSE(ROW()-15,"A","B","C","D","E","F","G","H","I","J","K","L","M"),COLUMN()+1," ",CHOOSE(COLUMN(),"A","B","C","D","E","F","G","H","I","J","K","L","M"),ROW()-14),$R$30:$R$119,0),1)</f>
        <v>20</v>
      </c>
      <c r="G18" s="114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H18" s="114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I18" s="114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J18" s="115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K18" s="115" t="n">
        <f aca="false">INDEX($P$30:$P$119,MATCH(CONCATENATE(CHOOSE(COLUMN(),"A","B","C","D","E","F","G","H","I","J","K","L","M"),ROW()-14," ",CHOOSE(ROW()-15,"A","B","C","D","E","F","G","H","I","J","K","L","M"),COLUMN()+1),$R$30:$R$119,0),1)</f>
        <v>6</v>
      </c>
      <c r="L18" s="115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M18" s="115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N18" s="112" t="n">
        <v>2</v>
      </c>
      <c r="O18" s="107"/>
      <c r="P18" s="107" t="n">
        <v>3</v>
      </c>
      <c r="Q18" s="107" t="n">
        <v>5</v>
      </c>
      <c r="R18" s="107" t="n">
        <v>2</v>
      </c>
      <c r="S18" s="107" t="n">
        <v>3</v>
      </c>
      <c r="T18" s="107" t="n">
        <v>6</v>
      </c>
      <c r="U18" s="107" t="n">
        <v>3</v>
      </c>
      <c r="V18" s="107" t="n">
        <f aca="false">SUM($O18:$U18)</f>
        <v>22</v>
      </c>
    </row>
    <row r="19" s="108" customFormat="true" ht="15" hidden="false" customHeight="true" outlineLevel="0" collapsed="false">
      <c r="A19" s="112" t="n">
        <v>3</v>
      </c>
      <c r="B19" s="115" t="n">
        <f aca="false">INDEX($P$30:$P$119,MATCH(CONCATENATE(CHOOSE(COLUMN(),"A","B","C","D","E","F","G","H","I","J","K","L","M"),ROW()-14," ",CHOOSE(ROW()-15,"A","B","C","D","E","F","G","H","I","J","K","L","M"),COLUMN()+1),$R$30:$R$119,0),1)</f>
        <v>20</v>
      </c>
      <c r="C19" s="115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D19" s="113"/>
      <c r="E19" s="114" t="n">
        <f aca="false">INDEX($P$30:$P$119,MATCH(CONCATENATE(CHOOSE(ROW()-15,"A","B","C","D","E","F","G","H","I","J","K","L","M"),COLUMN()+1," ",CHOOSE(COLUMN(),"A","B","C","D","E","F","G","H","I","J","K","L","M"),ROW()-14),$R$30:$R$119,0),1)</f>
        <v>22</v>
      </c>
      <c r="F19" s="114" t="n">
        <f aca="false">INDEX($P$30:$P$119,MATCH(CONCATENATE(CHOOSE(ROW()-15,"A","B","C","D","E","F","G","H","I","J","K","L","M"),COLUMN()+1," ",CHOOSE(COLUMN(),"A","B","C","D","E","F","G","H","I","J","K","L","M"),ROW()-14),$R$30:$R$119,0),1)</f>
        <v>21</v>
      </c>
      <c r="G19" s="114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H19" s="114" t="n">
        <f aca="false">INDEX($P$30:$P$119,MATCH(CONCATENATE(CHOOSE(ROW()-15,"A","B","C","D","E","F","G","H","I","J","K","L","M"),COLUMN()+1," ",CHOOSE(COLUMN(),"A","B","C","D","E","F","G","H","I","J","K","L","M"),ROW()-14),$R$30:$R$119,0),1)</f>
        <v>6</v>
      </c>
      <c r="I19" s="114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J19" s="114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K19" s="115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L19" s="115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M19" s="115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N19" s="112" t="n">
        <v>3</v>
      </c>
      <c r="O19" s="107"/>
      <c r="P19" s="107" t="n">
        <v>3</v>
      </c>
      <c r="Q19" s="107" t="n">
        <v>5</v>
      </c>
      <c r="R19" s="107" t="n">
        <v>2</v>
      </c>
      <c r="S19" s="107" t="n">
        <v>3</v>
      </c>
      <c r="T19" s="107" t="n">
        <v>6</v>
      </c>
      <c r="U19" s="107" t="n">
        <v>3</v>
      </c>
      <c r="V19" s="107" t="n">
        <f aca="false">SUM($O19:$U19)</f>
        <v>22</v>
      </c>
    </row>
    <row r="20" s="108" customFormat="true" ht="15" hidden="false" customHeight="true" outlineLevel="0" collapsed="false">
      <c r="A20" s="112" t="n">
        <v>4</v>
      </c>
      <c r="B20" s="115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C20" s="115" t="n">
        <f aca="false">INDEX($P$30:$P$119,MATCH(CONCATENATE(CHOOSE(COLUMN(),"A","B","C","D","E","F","G","H","I","J","K","L","M"),ROW()-14," ",CHOOSE(ROW()-15,"A","B","C","D","E","F","G","H","I","J","K","L","M"),COLUMN()+1),$R$30:$R$119,0),1)</f>
        <v>21</v>
      </c>
      <c r="D20" s="115" t="n">
        <f aca="false">INDEX($P$30:$P$119,MATCH(CONCATENATE(CHOOSE(COLUMN(),"A","B","C","D","E","F","G","H","I","J","K","L","M"),ROW()-14," ",CHOOSE(ROW()-15,"A","B","C","D","E","F","G","H","I","J","K","L","M"),COLUMN()+1),$R$30:$R$119,0),1)</f>
        <v>22</v>
      </c>
      <c r="E20" s="113"/>
      <c r="F20" s="114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G20" s="114" t="n">
        <f aca="false">INDEX($P$30:$P$119,MATCH(CONCATENATE(CHOOSE(ROW()-15,"A","B","C","D","E","F","G","H","I","J","K","L","M"),COLUMN()+1," ",CHOOSE(COLUMN(),"A","B","C","D","E","F","G","H","I","J","K","L","M"),ROW()-14),$R$30:$R$119,0),1)</f>
        <v>20</v>
      </c>
      <c r="H20" s="114" t="n">
        <f aca="false">INDEX($P$30:$P$119,MATCH(CONCATENATE(CHOOSE(ROW()-15,"A","B","C","D","E","F","G","H","I","J","K","L","M"),COLUMN()+1," ",CHOOSE(COLUMN(),"A","B","C","D","E","F","G","H","I","J","K","L","M"),ROW()-14),$R$30:$R$119,0),1)</f>
        <v>19</v>
      </c>
      <c r="I20" s="114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J20" s="114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K20" s="114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L20" s="115" t="n">
        <f aca="false">INDEX($P$30:$P$119,MATCH(CONCATENATE(CHOOSE(COLUMN(),"A","B","C","D","E","F","G","H","I","J","K","L","M"),ROW()-14," ",CHOOSE(ROW()-15,"A","B","C","D","E","F","G","H","I","J","K","L","M"),COLUMN()+1),$R$30:$R$119,0),1)</f>
        <v>18</v>
      </c>
      <c r="M20" s="115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N20" s="112" t="n">
        <v>4</v>
      </c>
      <c r="O20" s="107" t="n">
        <v>3</v>
      </c>
      <c r="P20" s="107" t="n">
        <v>5</v>
      </c>
      <c r="Q20" s="107" t="n">
        <v>2</v>
      </c>
      <c r="R20" s="107" t="n">
        <v>6</v>
      </c>
      <c r="S20" s="107" t="n">
        <v>6</v>
      </c>
      <c r="T20" s="107"/>
      <c r="V20" s="107" t="n">
        <f aca="false">SUM($O20:$U20)</f>
        <v>22</v>
      </c>
    </row>
    <row r="21" s="108" customFormat="true" ht="15" hidden="false" customHeight="true" outlineLevel="0" collapsed="false">
      <c r="A21" s="112" t="n">
        <v>5</v>
      </c>
      <c r="B21" s="115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C21" s="115" t="n">
        <f aca="false">INDEX($P$30:$P$119,MATCH(CONCATENATE(CHOOSE(COLUMN(),"A","B","C","D","E","F","G","H","I","J","K","L","M"),ROW()-14," ",CHOOSE(ROW()-15,"A","B","C","D","E","F","G","H","I","J","K","L","M"),COLUMN()+1),$R$30:$R$119,0),1)</f>
        <v>20</v>
      </c>
      <c r="D21" s="115" t="n">
        <f aca="false">INDEX($P$30:$P$119,MATCH(CONCATENATE(CHOOSE(COLUMN(),"A","B","C","D","E","F","G","H","I","J","K","L","M"),ROW()-14," ",CHOOSE(ROW()-15,"A","B","C","D","E","F","G","H","I","J","K","L","M"),COLUMN()+1),$R$30:$R$119,0),1)</f>
        <v>21</v>
      </c>
      <c r="E21" s="115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F21" s="113"/>
      <c r="G21" s="114" t="n">
        <f aca="false">INDEX($P$30:$P$119,MATCH(CONCATENATE(CHOOSE(ROW()-15,"A","B","C","D","E","F","G","H","I","J","K","L","M"),COLUMN()+1," ",CHOOSE(COLUMN(),"A","B","C","D","E","F","G","H","I","J","K","L","M"),ROW()-14),$R$30:$R$119,0),1)</f>
        <v>22</v>
      </c>
      <c r="H21" s="114" t="n">
        <f aca="false">INDEX($P$30:$P$119,MATCH(CONCATENATE(CHOOSE(ROW()-15,"A","B","C","D","E","F","G","H","I","J","K","L","M"),COLUMN()+1," ",CHOOSE(COLUMN(),"A","B","C","D","E","F","G","H","I","J","K","L","M"),ROW()-14),$R$30:$R$119,0),1)</f>
        <v>18</v>
      </c>
      <c r="I21" s="114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J21" s="114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K21" s="114" t="n">
        <f aca="false">INDEX($P$30:$P$119,MATCH(CONCATENATE(CHOOSE(ROW()-15,"A","B","C","D","E","F","G","H","I","J","K","L","M"),COLUMN()+1," ",CHOOSE(COLUMN(),"A","B","C","D","E","F","G","H","I","J","K","L","M"),ROW()-14),$R$30:$R$119,0),1)</f>
        <v>19</v>
      </c>
      <c r="L21" s="114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M21" s="115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N21" s="112" t="n">
        <v>5</v>
      </c>
      <c r="O21" s="107" t="n">
        <v>3</v>
      </c>
      <c r="P21" s="107" t="n">
        <v>5</v>
      </c>
      <c r="Q21" s="107" t="n">
        <v>2</v>
      </c>
      <c r="R21" s="107" t="n">
        <v>6</v>
      </c>
      <c r="S21" s="107" t="n">
        <v>6</v>
      </c>
      <c r="T21" s="107"/>
      <c r="V21" s="107" t="n">
        <f aca="false">SUM($O21:$U21)</f>
        <v>22</v>
      </c>
    </row>
    <row r="22" s="108" customFormat="true" ht="15" hidden="false" customHeight="true" outlineLevel="0" collapsed="false">
      <c r="A22" s="112" t="n">
        <v>6</v>
      </c>
      <c r="B22" s="115" t="n">
        <f aca="false">INDEX($P$30:$P$119,MATCH(CONCATENATE(CHOOSE(COLUMN(),"A","B","C","D","E","F","G","H","I","J","K","L","M"),ROW()-14," ",CHOOSE(ROW()-15,"A","B","C","D","E","F","G","H","I","J","K","L","M"),COLUMN()+1),$R$30:$R$119,0),1)</f>
        <v>21</v>
      </c>
      <c r="C22" s="115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D22" s="115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E22" s="115" t="n">
        <f aca="false">INDEX($P$30:$P$119,MATCH(CONCATENATE(CHOOSE(COLUMN(),"A","B","C","D","E","F","G","H","I","J","K","L","M"),ROW()-14," ",CHOOSE(ROW()-15,"A","B","C","D","E","F","G","H","I","J","K","L","M"),COLUMN()+1),$R$30:$R$119,0),1)</f>
        <v>20</v>
      </c>
      <c r="F22" s="115" t="n">
        <f aca="false">INDEX($P$30:$P$119,MATCH(CONCATENATE(CHOOSE(COLUMN(),"A","B","C","D","E","F","G","H","I","J","K","L","M"),ROW()-14," ",CHOOSE(ROW()-15,"A","B","C","D","E","F","G","H","I","J","K","L","M"),COLUMN()+1),$R$30:$R$119,0),1)</f>
        <v>22</v>
      </c>
      <c r="G22" s="113"/>
      <c r="H22" s="114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I22" s="114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J22" s="114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K22" s="114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L22" s="114" t="n">
        <f aca="false">INDEX($P$30:$P$119,MATCH(CONCATENATE(CHOOSE(ROW()-15,"A","B","C","D","E","F","G","H","I","J","K","L","M"),COLUMN()+1," ",CHOOSE(COLUMN(),"A","B","C","D","E","F","G","H","I","J","K","L","M"),ROW()-14),$R$30:$R$119,0),1)</f>
        <v>6</v>
      </c>
      <c r="M22" s="114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N22" s="112" t="n">
        <v>6</v>
      </c>
      <c r="O22" s="107"/>
      <c r="P22" s="107" t="n">
        <v>3</v>
      </c>
      <c r="Q22" s="107" t="n">
        <v>5</v>
      </c>
      <c r="R22" s="107" t="n">
        <v>2</v>
      </c>
      <c r="S22" s="107" t="n">
        <v>3</v>
      </c>
      <c r="T22" s="107" t="n">
        <v>6</v>
      </c>
      <c r="U22" s="107" t="n">
        <v>3</v>
      </c>
      <c r="V22" s="107" t="n">
        <f aca="false">SUM($O22:$U22)</f>
        <v>22</v>
      </c>
    </row>
    <row r="23" s="108" customFormat="true" ht="15" hidden="false" customHeight="true" outlineLevel="0" collapsed="false">
      <c r="A23" s="112" t="n">
        <v>7</v>
      </c>
      <c r="B23" s="115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C23" s="115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D23" s="115" t="n">
        <f aca="false">INDEX($P$30:$P$119,MATCH(CONCATENATE(CHOOSE(COLUMN(),"A","B","C","D","E","F","G","H","I","J","K","L","M"),ROW()-14," ",CHOOSE(ROW()-15,"A","B","C","D","E","F","G","H","I","J","K","L","M"),COLUMN()+1),$R$30:$R$119,0),1)</f>
        <v>6</v>
      </c>
      <c r="E23" s="115" t="n">
        <f aca="false">INDEX($P$30:$P$119,MATCH(CONCATENATE(CHOOSE(COLUMN(),"A","B","C","D","E","F","G","H","I","J","K","L","M"),ROW()-14," ",CHOOSE(ROW()-15,"A","B","C","D","E","F","G","H","I","J","K","L","M"),COLUMN()+1),$R$30:$R$119,0),1)</f>
        <v>19</v>
      </c>
      <c r="F23" s="115" t="n">
        <f aca="false">INDEX($P$30:$P$119,MATCH(CONCATENATE(CHOOSE(COLUMN(),"A","B","C","D","E","F","G","H","I","J","K","L","M"),ROW()-14," ",CHOOSE(ROW()-15,"A","B","C","D","E","F","G","H","I","J","K","L","M"),COLUMN()+1),$R$30:$R$119,0),1)</f>
        <v>18</v>
      </c>
      <c r="G23" s="115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H23" s="113"/>
      <c r="I23" s="114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J23" s="114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K23" s="114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L23" s="114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M23" s="114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N23" s="112" t="n">
        <v>7</v>
      </c>
      <c r="O23" s="107"/>
      <c r="P23" s="107" t="n">
        <v>3</v>
      </c>
      <c r="Q23" s="107" t="n">
        <v>5</v>
      </c>
      <c r="R23" s="107" t="n">
        <v>5</v>
      </c>
      <c r="S23" s="107" t="n">
        <v>6</v>
      </c>
      <c r="T23" s="107" t="n">
        <v>3</v>
      </c>
      <c r="V23" s="107" t="n">
        <f aca="false">SUM($O23:$U23)</f>
        <v>22</v>
      </c>
    </row>
    <row r="24" s="108" customFormat="true" ht="15" hidden="false" customHeight="true" outlineLevel="0" collapsed="false">
      <c r="A24" s="112" t="n">
        <v>8</v>
      </c>
      <c r="B24" s="114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C24" s="115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D24" s="115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E24" s="115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F24" s="115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G24" s="115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H24" s="115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I24" s="113"/>
      <c r="J24" s="114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K24" s="114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L24" s="114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M24" s="114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N24" s="112" t="n">
        <v>8</v>
      </c>
      <c r="O24" s="107" t="n">
        <v>3</v>
      </c>
      <c r="P24" s="107" t="n">
        <v>5</v>
      </c>
      <c r="Q24" s="107" t="n">
        <v>8</v>
      </c>
      <c r="R24" s="107" t="n">
        <v>6</v>
      </c>
      <c r="S24" s="107"/>
      <c r="T24" s="107"/>
      <c r="V24" s="107" t="n">
        <f aca="false">SUM($O24:$U24)</f>
        <v>22</v>
      </c>
    </row>
    <row r="25" s="108" customFormat="true" ht="15" hidden="false" customHeight="true" outlineLevel="0" collapsed="false">
      <c r="A25" s="112" t="n">
        <v>9</v>
      </c>
      <c r="B25" s="114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C25" s="114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D25" s="115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E25" s="115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F25" s="115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G25" s="115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H25" s="115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I25" s="115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J25" s="113"/>
      <c r="K25" s="114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L25" s="114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M25" s="114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N25" s="112" t="n">
        <v>9</v>
      </c>
      <c r="O25" s="107" t="n">
        <v>3</v>
      </c>
      <c r="P25" s="107" t="n">
        <v>5</v>
      </c>
      <c r="Q25" s="107" t="n">
        <v>8</v>
      </c>
      <c r="R25" s="107" t="n">
        <v>6</v>
      </c>
      <c r="S25" s="107"/>
      <c r="T25" s="107"/>
      <c r="V25" s="107" t="n">
        <f aca="false">SUM($O25:$U25)</f>
        <v>22</v>
      </c>
    </row>
    <row r="26" s="108" customFormat="true" ht="15" hidden="false" customHeight="true" outlineLevel="0" collapsed="false">
      <c r="A26" s="112" t="n">
        <v>10</v>
      </c>
      <c r="B26" s="114" t="n">
        <f aca="false">INDEX($P$30:$P$119,MATCH(CONCATENATE(CHOOSE(ROW()-15,"A","B","C","D","E","F","G","H","I","J","K","L","M"),COLUMN()+1," ",CHOOSE(COLUMN(),"A","B","C","D","E","F","G","H","I","J","K","L","M"),ROW()-14),$R$30:$R$119,0),1)</f>
        <v>18</v>
      </c>
      <c r="C26" s="114" t="n">
        <f aca="false">INDEX($P$30:$P$119,MATCH(CONCATENATE(CHOOSE(ROW()-15,"A","B","C","D","E","F","G","H","I","J","K","L","M"),COLUMN()+1," ",CHOOSE(COLUMN(),"A","B","C","D","E","F","G","H","I","J","K","L","M"),ROW()-14),$R$30:$R$119,0),1)</f>
        <v>6</v>
      </c>
      <c r="D26" s="114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E26" s="115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F26" s="115" t="n">
        <f aca="false">INDEX($P$30:$P$119,MATCH(CONCATENATE(CHOOSE(COLUMN(),"A","B","C","D","E","F","G","H","I","J","K","L","M"),ROW()-14," ",CHOOSE(ROW()-15,"A","B","C","D","E","F","G","H","I","J","K","L","M"),COLUMN()+1),$R$30:$R$119,0),1)</f>
        <v>19</v>
      </c>
      <c r="G26" s="115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H26" s="115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I26" s="115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J26" s="115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K26" s="113"/>
      <c r="L26" s="114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M26" s="114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N26" s="112" t="n">
        <v>10</v>
      </c>
      <c r="O26" s="107"/>
      <c r="P26" s="107" t="n">
        <v>3</v>
      </c>
      <c r="Q26" s="107" t="n">
        <v>5</v>
      </c>
      <c r="R26" s="107" t="n">
        <v>5</v>
      </c>
      <c r="S26" s="107" t="n">
        <v>6</v>
      </c>
      <c r="T26" s="107" t="n">
        <v>3</v>
      </c>
      <c r="V26" s="107" t="n">
        <f aca="false">SUM($O26:$U26)</f>
        <v>22</v>
      </c>
    </row>
    <row r="27" s="108" customFormat="true" ht="15" hidden="false" customHeight="true" outlineLevel="0" collapsed="false">
      <c r="A27" s="112" t="n">
        <v>11</v>
      </c>
      <c r="B27" s="114" t="n">
        <f aca="false">INDEX($P$30:$P$119,MATCH(CONCATENATE(CHOOSE(ROW()-15,"A","B","C","D","E","F","G","H","I","J","K","L","M"),COLUMN()+1," ",CHOOSE(COLUMN(),"A","B","C","D","E","F","G","H","I","J","K","L","M"),ROW()-14),$R$30:$R$119,0),1)</f>
        <v>19</v>
      </c>
      <c r="C27" s="114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D27" s="114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E27" s="114" t="n">
        <f aca="false">INDEX($P$30:$P$119,MATCH(CONCATENATE(CHOOSE(ROW()-15,"A","B","C","D","E","F","G","H","I","J","K","L","M"),COLUMN()+1," ",CHOOSE(COLUMN(),"A","B","C","D","E","F","G","H","I","J","K","L","M"),ROW()-14),$R$30:$R$119,0),1)</f>
        <v>18</v>
      </c>
      <c r="F27" s="115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G27" s="115" t="n">
        <f aca="false">INDEX($P$30:$P$119,MATCH(CONCATENATE(CHOOSE(COLUMN(),"A","B","C","D","E","F","G","H","I","J","K","L","M"),ROW()-14," ",CHOOSE(ROW()-15,"A","B","C","D","E","F","G","H","I","J","K","L","M"),COLUMN()+1),$R$30:$R$119,0),1)</f>
        <v>6</v>
      </c>
      <c r="H27" s="115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I27" s="115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J27" s="115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K27" s="115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L27" s="113"/>
      <c r="M27" s="114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N27" s="112" t="n">
        <v>11</v>
      </c>
      <c r="O27" s="107"/>
      <c r="P27" s="107" t="n">
        <v>3</v>
      </c>
      <c r="Q27" s="107" t="n">
        <v>5</v>
      </c>
      <c r="R27" s="107" t="n">
        <v>5</v>
      </c>
      <c r="S27" s="107" t="n">
        <v>6</v>
      </c>
      <c r="T27" s="107" t="n">
        <v>3</v>
      </c>
      <c r="V27" s="107" t="n">
        <f aca="false">SUM($O27:$U27)</f>
        <v>22</v>
      </c>
    </row>
    <row r="28" s="108" customFormat="true" ht="15" hidden="false" customHeight="true" outlineLevel="0" collapsed="false">
      <c r="A28" s="112" t="n">
        <v>12</v>
      </c>
      <c r="B28" s="114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C28" s="114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D28" s="114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E28" s="114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F28" s="114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G28" s="115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H28" s="115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I28" s="115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J28" s="115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K28" s="115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L28" s="115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M28" s="113"/>
      <c r="N28" s="112" t="n">
        <v>12</v>
      </c>
      <c r="O28" s="107" t="n">
        <v>3</v>
      </c>
      <c r="P28" s="107" t="n">
        <v>5</v>
      </c>
      <c r="Q28" s="107" t="n">
        <v>8</v>
      </c>
      <c r="R28" s="107" t="n">
        <v>6</v>
      </c>
      <c r="S28" s="107"/>
      <c r="T28" s="107"/>
      <c r="V28" s="107" t="n">
        <f aca="false">SUM($O28:$U28)</f>
        <v>22</v>
      </c>
    </row>
    <row r="29" s="108" customFormat="true" ht="15" hidden="false" customHeight="true" outlineLevel="0" collapsed="false">
      <c r="A29" s="117" t="s">
        <v>34</v>
      </c>
      <c r="B29" s="109" t="s">
        <v>35</v>
      </c>
      <c r="C29" s="109"/>
      <c r="D29" s="107"/>
      <c r="E29" s="118" t="s">
        <v>36</v>
      </c>
      <c r="F29" s="118"/>
      <c r="G29" s="118"/>
      <c r="H29" s="118"/>
      <c r="I29" s="118"/>
      <c r="J29" s="107"/>
      <c r="K29" s="119" t="s">
        <v>31</v>
      </c>
      <c r="L29" s="120" t="s">
        <v>37</v>
      </c>
      <c r="M29" s="120"/>
      <c r="N29" s="121" t="s">
        <v>38</v>
      </c>
      <c r="O29" s="122" t="s">
        <v>27</v>
      </c>
      <c r="P29" s="119" t="s">
        <v>31</v>
      </c>
      <c r="Q29" s="107"/>
      <c r="R29" s="107"/>
      <c r="S29" s="107"/>
      <c r="T29" s="107"/>
      <c r="U29" s="107"/>
    </row>
    <row r="30" s="108" customFormat="true" ht="15" hidden="false" customHeight="true" outlineLevel="0" collapsed="false">
      <c r="A30" s="123" t="n">
        <v>1</v>
      </c>
      <c r="B30" s="124" t="n">
        <v>1</v>
      </c>
      <c r="C30" s="124" t="n">
        <v>9</v>
      </c>
      <c r="D30" s="107"/>
      <c r="E30" s="107"/>
      <c r="F30" s="107"/>
      <c r="G30" s="107"/>
      <c r="H30" s="107"/>
      <c r="I30" s="125" t="s">
        <v>39</v>
      </c>
      <c r="J30" s="107"/>
      <c r="K30" s="123" t="n">
        <v>1</v>
      </c>
      <c r="L30" s="126" t="n">
        <f aca="false">$B30</f>
        <v>1</v>
      </c>
      <c r="M30" s="127" t="n">
        <f aca="false">$C30</f>
        <v>9</v>
      </c>
      <c r="N30" s="128" t="str">
        <f aca="false">IF(ISBLANK('RR page 1'!$H5),"",IF('RR page 1'!$H5="B",$B30,$C30))</f>
        <v/>
      </c>
      <c r="O30" s="129" t="n">
        <v>1</v>
      </c>
      <c r="P30" s="123" t="n">
        <v>1</v>
      </c>
      <c r="Q30" s="107"/>
      <c r="R30" s="130" t="str">
        <f aca="false">CONCATENATE(ADDRESS($B30+2,$C30+1,4,1)," ",ADDRESS($C30+2,$B30+1,4,1))</f>
        <v>J3 B11</v>
      </c>
      <c r="S30" s="131"/>
      <c r="T30" s="131"/>
      <c r="U30" s="107"/>
    </row>
    <row r="31" s="108" customFormat="true" ht="15" hidden="false" customHeight="true" outlineLevel="0" collapsed="false">
      <c r="A31" s="123" t="n">
        <v>1</v>
      </c>
      <c r="B31" s="124" t="n">
        <v>4</v>
      </c>
      <c r="C31" s="124" t="n">
        <v>12</v>
      </c>
      <c r="D31" s="107"/>
      <c r="E31" s="107"/>
      <c r="F31" s="107"/>
      <c r="G31" s="107"/>
      <c r="H31" s="107"/>
      <c r="I31" s="107"/>
      <c r="J31" s="107"/>
      <c r="K31" s="123"/>
      <c r="L31" s="126" t="n">
        <f aca="false">$B31</f>
        <v>4</v>
      </c>
      <c r="M31" s="127" t="n">
        <f aca="false">$C31</f>
        <v>12</v>
      </c>
      <c r="N31" s="128" t="str">
        <f aca="false">IF(ISBLANK('RR page 1'!$H6),"",IF('RR page 1'!$H6="B",$B31,$C31))</f>
        <v/>
      </c>
      <c r="O31" s="129" t="n">
        <v>2</v>
      </c>
      <c r="P31" s="123" t="n">
        <v>1</v>
      </c>
      <c r="Q31" s="107"/>
      <c r="R31" s="130" t="str">
        <f aca="false">CONCATENATE(ADDRESS($B31+2,$C31+1,4,1)," ",ADDRESS($C31+2,$B31+1,4,1))</f>
        <v>M6 E14</v>
      </c>
      <c r="S31" s="131"/>
      <c r="T31" s="131"/>
      <c r="U31" s="107"/>
    </row>
    <row r="32" s="108" customFormat="true" ht="15" hidden="false" customHeight="true" outlineLevel="0" collapsed="false">
      <c r="A32" s="123" t="n">
        <v>1</v>
      </c>
      <c r="B32" s="124" t="n">
        <v>8</v>
      </c>
      <c r="C32" s="124" t="n">
        <v>5</v>
      </c>
      <c r="D32" s="107" t="s">
        <v>33</v>
      </c>
      <c r="E32" s="107"/>
      <c r="F32" s="107"/>
      <c r="G32" s="107"/>
      <c r="H32" s="107"/>
      <c r="I32" s="107"/>
      <c r="J32" s="107"/>
      <c r="K32" s="123"/>
      <c r="L32" s="126" t="n">
        <f aca="false">$B32</f>
        <v>8</v>
      </c>
      <c r="M32" s="127" t="n">
        <f aca="false">$C32</f>
        <v>5</v>
      </c>
      <c r="N32" s="128" t="str">
        <f aca="false">IF(ISBLANK('RR page 1'!$H7),"",IF('RR page 1'!$H7="B",$B32,$C32))</f>
        <v/>
      </c>
      <c r="O32" s="129" t="n">
        <v>3</v>
      </c>
      <c r="P32" s="123" t="n">
        <v>1</v>
      </c>
      <c r="Q32" s="107"/>
      <c r="R32" s="130" t="str">
        <f aca="false">CONCATENATE(ADDRESS($B32+2,$C32+1,4,1)," ",ADDRESS($C32+2,$B32+1,4,1))</f>
        <v>F10 I7</v>
      </c>
      <c r="S32" s="131"/>
      <c r="T32" s="131"/>
      <c r="U32" s="107"/>
    </row>
    <row r="33" s="108" customFormat="true" ht="15" hidden="false" customHeight="true" outlineLevel="0" collapsed="false">
      <c r="A33" s="123"/>
      <c r="B33" s="124"/>
      <c r="C33" s="124"/>
      <c r="D33" s="107" t="n">
        <f aca="false">COUNT(E32:J32)</f>
        <v>0</v>
      </c>
      <c r="E33" s="107"/>
      <c r="F33" s="107"/>
      <c r="G33" s="107"/>
      <c r="H33" s="107"/>
      <c r="I33" s="107"/>
      <c r="J33" s="107"/>
      <c r="K33" s="123"/>
      <c r="L33" s="132"/>
      <c r="M33" s="132"/>
      <c r="N33" s="128"/>
      <c r="O33" s="129"/>
      <c r="P33" s="123"/>
      <c r="Q33" s="107"/>
      <c r="R33" s="130"/>
      <c r="S33" s="131"/>
      <c r="T33" s="131"/>
      <c r="U33" s="107"/>
    </row>
    <row r="34" s="108" customFormat="true" ht="15" hidden="false" customHeight="true" outlineLevel="0" collapsed="false">
      <c r="A34" s="123" t="n">
        <v>2</v>
      </c>
      <c r="B34" s="124" t="n">
        <v>9</v>
      </c>
      <c r="C34" s="124" t="n">
        <v>4</v>
      </c>
      <c r="D34" s="107" t="s">
        <v>32</v>
      </c>
      <c r="E34" s="107"/>
      <c r="F34" s="107"/>
      <c r="G34" s="107"/>
      <c r="H34" s="107"/>
      <c r="I34" s="107"/>
      <c r="J34" s="107"/>
      <c r="K34" s="123" t="n">
        <v>2</v>
      </c>
      <c r="L34" s="133" t="n">
        <f aca="false">IF(ISERROR(MATCH(B34,$B30:$B32,0)),IF(ISERROR(MATCH(B34,$C30:$C32,0)),IF(ISERROR(MATCH(INDEX($E32:$J32,MATCH(B34,$E34:$J34,0)),$B30:$B32,0)),INDEX($M30:$M32,MATCH(INDEX($E32:$J32,MATCH(B34,$E34:$J34,0)),$C30:$C32,0),1),INDEX($L30:$L32,MATCH(INDEX($E32:$J32,MATCH(B34,$E34:$J34,0)),$B30:$B32,0),1)),INDEX($M30:$M32,MATCH(B34,$C30:$C32,0),1)),INDEX($L30:$L32,MATCH(B34,$B30:$B32,0),1))</f>
        <v>9</v>
      </c>
      <c r="M34" s="133" t="n">
        <f aca="false">IF(ISERROR(MATCH(C34,$B30:$B32,0)),IF(ISERROR(MATCH(C34,$C30:$C32,0)),IF(ISERROR(MATCH(INDEX($E32:$J32,MATCH(C34,$E34:$J34,0)),$B30:$B32,0)),INDEX($M30:$M32,MATCH(INDEX($E32:$J32,MATCH(C34,$E34:$J34,0)),$C30:$C32,0),1),INDEX($L30:$L32,MATCH(INDEX($E32:$J32,MATCH(C34,$E34:$J34,0)),$B30:$B32,0),1)),INDEX($M30:$M32,MATCH(C34,$C30:$C32,0),1)),INDEX($L30:$L32,MATCH(C34,$B30:$B32,0),1))</f>
        <v>4</v>
      </c>
      <c r="N34" s="128" t="str">
        <f aca="false">IF(ISBLANK('RR page 1'!$H9),"",IF('RR page 1'!$H9="B",$B34,$C34))</f>
        <v/>
      </c>
      <c r="O34" s="129" t="n">
        <v>1</v>
      </c>
      <c r="P34" s="123" t="n">
        <v>2</v>
      </c>
      <c r="Q34" s="107"/>
      <c r="R34" s="130" t="str">
        <f aca="false">CONCATENATE(ADDRESS($B34+2,$C34+1,4,1)," ",ADDRESS($C34+2,$B34+1,4,1))</f>
        <v>E11 J6</v>
      </c>
      <c r="S34" s="131"/>
      <c r="T34" s="131"/>
      <c r="U34" s="107"/>
    </row>
    <row r="35" s="108" customFormat="true" ht="15" hidden="false" customHeight="true" outlineLevel="0" collapsed="false">
      <c r="A35" s="123" t="n">
        <v>2</v>
      </c>
      <c r="B35" s="124" t="n">
        <v>1</v>
      </c>
      <c r="C35" s="124" t="n">
        <v>8</v>
      </c>
      <c r="D35" s="134"/>
      <c r="E35" s="107"/>
      <c r="F35" s="107"/>
      <c r="G35" s="107"/>
      <c r="H35" s="107"/>
      <c r="I35" s="107"/>
      <c r="J35" s="107"/>
      <c r="K35" s="123"/>
      <c r="L35" s="133" t="n">
        <f aca="false">IF(ISERROR(MATCH(B35,$B30:$B32,0)),IF(ISERROR(MATCH(B35,$C30:$C32,0)),IF(ISERROR(MATCH(INDEX($E32:$J32,MATCH(B35,$E34:$J34,0)),$B30:$B32,0)),INDEX($M30:$M32,MATCH(INDEX($E32:$J32,MATCH(B35,$E34:$J34,0)),$C30:$C32,0),1),INDEX($L30:$L32,MATCH(INDEX($E32:$J32,MATCH(B35,$E34:$J34,0)),$B30:$B32,0),1)),INDEX($M30:$M32,MATCH(B35,$C30:$C32,0),1)),INDEX($L30:$L32,MATCH(B35,$B30:$B32,0),1))</f>
        <v>1</v>
      </c>
      <c r="M35" s="133" t="n">
        <f aca="false">IF(ISERROR(MATCH(C35,$B30:$B32,0)),IF(ISERROR(MATCH(C35,$C30:$C32,0)),IF(ISERROR(MATCH(INDEX($E32:$J32,MATCH(C35,$E34:$J34,0)),$B30:$B32,0)),INDEX($M30:$M32,MATCH(INDEX($E32:$J32,MATCH(C35,$E34:$J34,0)),$C30:$C32,0),1),INDEX($L30:$L32,MATCH(INDEX($E32:$J32,MATCH(C35,$E34:$J34,0)),$B30:$B32,0),1)),INDEX($M30:$M32,MATCH(C35,$C30:$C32,0),1)),INDEX($L30:$L32,MATCH(C35,$B30:$B32,0),1))</f>
        <v>8</v>
      </c>
      <c r="N35" s="128" t="str">
        <f aca="false">IF(ISBLANK('RR page 1'!$H10),"",IF('RR page 1'!$H10="B",$B35,$C35))</f>
        <v/>
      </c>
      <c r="O35" s="129" t="n">
        <v>2</v>
      </c>
      <c r="P35" s="123" t="n">
        <v>2</v>
      </c>
      <c r="Q35" s="107"/>
      <c r="R35" s="130" t="str">
        <f aca="false">CONCATENATE(ADDRESS($B35+2,$C35+1,4,1)," ",ADDRESS($C35+2,$B35+1,4,1))</f>
        <v>I3 B10</v>
      </c>
      <c r="S35" s="131"/>
      <c r="T35" s="131"/>
      <c r="U35" s="107"/>
    </row>
    <row r="36" s="108" customFormat="true" ht="15" hidden="false" customHeight="true" outlineLevel="0" collapsed="false">
      <c r="A36" s="123" t="n">
        <v>2</v>
      </c>
      <c r="B36" s="124" t="n">
        <v>5</v>
      </c>
      <c r="C36" s="124" t="n">
        <v>12</v>
      </c>
      <c r="D36" s="107" t="s">
        <v>33</v>
      </c>
      <c r="K36" s="123"/>
      <c r="L36" s="133" t="n">
        <f aca="false">IF(ISERROR(MATCH(B36,$B30:$B32,0)),IF(ISERROR(MATCH(B36,$C30:$C32,0)),IF(ISERROR(MATCH(INDEX($E32:$J32,MATCH(B36,$E34:$J34,0)),$B30:$B32,0)),INDEX($M30:$M32,MATCH(INDEX($E32:$J32,MATCH(B36,$E34:$J34,0)),$C30:$C32,0),1),INDEX($L30:$L32,MATCH(INDEX($E32:$J32,MATCH(B36,$E34:$J34,0)),$B30:$B32,0),1)),INDEX($M30:$M32,MATCH(B36,$C30:$C32,0),1)),INDEX($L30:$L32,MATCH(B36,$B30:$B32,0),1))</f>
        <v>5</v>
      </c>
      <c r="M36" s="133" t="n">
        <f aca="false">IF(ISERROR(MATCH(C36,$B30:$B32,0)),IF(ISERROR(MATCH(C36,$C30:$C32,0)),IF(ISERROR(MATCH(INDEX($E32:$J32,MATCH(C36,$E34:$J34,0)),$B30:$B32,0)),INDEX($M30:$M32,MATCH(INDEX($E32:$J32,MATCH(C36,$E34:$J34,0)),$C30:$C32,0),1),INDEX($L30:$L32,MATCH(INDEX($E32:$J32,MATCH(C36,$E34:$J34,0)),$B30:$B32,0),1)),INDEX($M30:$M32,MATCH(C36,$C30:$C32,0),1)),INDEX($L30:$L32,MATCH(C36,$B30:$B32,0),1))</f>
        <v>12</v>
      </c>
      <c r="N36" s="128" t="str">
        <f aca="false">IF(ISBLANK('RR page 1'!$H11),"",IF('RR page 1'!$H11="B",$B36,$C36))</f>
        <v/>
      </c>
      <c r="O36" s="129" t="n">
        <v>3</v>
      </c>
      <c r="P36" s="123" t="n">
        <v>2</v>
      </c>
      <c r="Q36" s="107"/>
      <c r="R36" s="130" t="str">
        <f aca="false">CONCATENATE(ADDRESS($B36+2,$C36+1,4,1)," ",ADDRESS($C36+2,$B36+1,4,1))</f>
        <v>M7 F14</v>
      </c>
      <c r="S36" s="131"/>
      <c r="T36" s="131"/>
      <c r="U36" s="107"/>
    </row>
    <row r="37" s="108" customFormat="true" ht="15" hidden="false" customHeight="true" outlineLevel="0" collapsed="false">
      <c r="A37" s="123"/>
      <c r="B37" s="124"/>
      <c r="C37" s="124"/>
      <c r="D37" s="107" t="n">
        <f aca="false">COUNT(E36:J36)</f>
        <v>0</v>
      </c>
      <c r="K37" s="123"/>
      <c r="L37" s="132"/>
      <c r="M37" s="132"/>
      <c r="N37" s="128"/>
      <c r="O37" s="129"/>
      <c r="P37" s="123"/>
      <c r="Q37" s="107"/>
      <c r="R37" s="130"/>
      <c r="S37" s="131"/>
      <c r="T37" s="131"/>
      <c r="U37" s="107"/>
    </row>
    <row r="38" s="108" customFormat="true" ht="15" hidden="false" customHeight="true" outlineLevel="0" collapsed="false">
      <c r="A38" s="123" t="n">
        <v>3</v>
      </c>
      <c r="B38" s="124" t="n">
        <v>8</v>
      </c>
      <c r="C38" s="124" t="n">
        <v>4</v>
      </c>
      <c r="D38" s="134" t="s">
        <v>32</v>
      </c>
      <c r="K38" s="123" t="n">
        <v>3</v>
      </c>
      <c r="L38" s="133" t="n">
        <f aca="false">IF(ISERROR(MATCH(B38,$B34:$B36,0)),IF(ISERROR(MATCH(B38,$C34:$C36,0)),IF(ISERROR(MATCH(INDEX($E36:$J36,MATCH(B38,$E38:$J38,0)),$B34:$B36,0)),INDEX($M34:$M36,MATCH(INDEX($E36:$J36,MATCH(B38,$E38:$J38,0)),$C34:$C36,0),1),INDEX($L34:$L36,MATCH(INDEX($E36:$J36,MATCH(B38,$E38:$J38,0)),$B34:$B36,0),1)),INDEX($M34:$M36,MATCH(B38,$C34:$C36,0),1)),INDEX($L34:$L36,MATCH(B38,$B34:$B36,0),1))</f>
        <v>8</v>
      </c>
      <c r="M38" s="133" t="n">
        <f aca="false">IF(ISERROR(MATCH(C38,$B34:$B36,0)),IF(ISERROR(MATCH(C38,$C34:$C36,0)),IF(ISERROR(MATCH(INDEX($E36:$J36,MATCH(C38,$E38:$J38,0)),$B34:$B36,0)),INDEX($M34:$M36,MATCH(INDEX($E36:$J36,MATCH(C38,$E38:$J38,0)),$C34:$C36,0),1),INDEX($L34:$L36,MATCH(INDEX($E36:$J36,MATCH(C38,$E38:$J38,0)),$B34:$B36,0),1)),INDEX($M34:$M36,MATCH(C38,$C34:$C36,0),1)),INDEX($L34:$L36,MATCH(C38,$B34:$B36,0),1))</f>
        <v>4</v>
      </c>
      <c r="N38" s="128" t="str">
        <f aca="false">IF(ISBLANK('RR page 1'!$H13),"",IF('RR page 1'!$H13="B",$B38,$C38))</f>
        <v/>
      </c>
      <c r="O38" s="129" t="n">
        <v>1</v>
      </c>
      <c r="P38" s="123" t="n">
        <v>3</v>
      </c>
      <c r="Q38" s="107"/>
      <c r="R38" s="130" t="str">
        <f aca="false">CONCATENATE(ADDRESS($B38+2,$C38+1,4,1)," ",ADDRESS($C38+2,$B38+1,4,1))</f>
        <v>E10 I6</v>
      </c>
      <c r="S38" s="131"/>
      <c r="T38" s="131"/>
      <c r="U38" s="107"/>
    </row>
    <row r="39" s="108" customFormat="true" ht="15" hidden="false" customHeight="true" outlineLevel="0" collapsed="false">
      <c r="A39" s="123" t="n">
        <v>3</v>
      </c>
      <c r="B39" s="124" t="n">
        <v>12</v>
      </c>
      <c r="C39" s="124" t="n">
        <v>9</v>
      </c>
      <c r="D39" s="107"/>
      <c r="E39" s="123"/>
      <c r="F39" s="123"/>
      <c r="G39" s="123"/>
      <c r="H39" s="123"/>
      <c r="I39" s="123"/>
      <c r="J39" s="123"/>
      <c r="K39" s="123"/>
      <c r="L39" s="133" t="n">
        <f aca="false">IF(ISERROR(MATCH(B39,$B34:$B36,0)),IF(ISERROR(MATCH(B39,$C34:$C36,0)),IF(ISERROR(MATCH(INDEX($E36:$J36,MATCH(B39,$E38:$J38,0)),$B34:$B36,0)),INDEX($M34:$M36,MATCH(INDEX($E36:$J36,MATCH(B39,$E38:$J38,0)),$C34:$C36,0),1),INDEX($L34:$L36,MATCH(INDEX($E36:$J36,MATCH(B39,$E38:$J38,0)),$B34:$B36,0),1)),INDEX($M34:$M36,MATCH(B39,$C34:$C36,0),1)),INDEX($L34:$L36,MATCH(B39,$B34:$B36,0),1))</f>
        <v>12</v>
      </c>
      <c r="M39" s="133" t="n">
        <f aca="false">IF(ISERROR(MATCH(C39,$B34:$B36,0)),IF(ISERROR(MATCH(C39,$C34:$C36,0)),IF(ISERROR(MATCH(INDEX($E36:$J36,MATCH(C39,$E38:$J38,0)),$B34:$B36,0)),INDEX($M34:$M36,MATCH(INDEX($E36:$J36,MATCH(C39,$E38:$J38,0)),$C34:$C36,0),1),INDEX($L34:$L36,MATCH(INDEX($E36:$J36,MATCH(C39,$E38:$J38,0)),$B34:$B36,0),1)),INDEX($M34:$M36,MATCH(C39,$C34:$C36,0),1)),INDEX($L34:$L36,MATCH(C39,$B34:$B36,0),1))</f>
        <v>9</v>
      </c>
      <c r="N39" s="128" t="str">
        <f aca="false">IF(ISBLANK('RR page 1'!$H14),"",IF('RR page 1'!$H14="B",$B39,$C39))</f>
        <v/>
      </c>
      <c r="O39" s="129" t="n">
        <v>2</v>
      </c>
      <c r="P39" s="123" t="n">
        <v>3</v>
      </c>
      <c r="Q39" s="107"/>
      <c r="R39" s="130" t="str">
        <f aca="false">CONCATENATE(ADDRESS($B39+2,$C39+1,4,1)," ",ADDRESS($C39+2,$B39+1,4,1))</f>
        <v>J14 M11</v>
      </c>
      <c r="S39" s="131"/>
      <c r="T39" s="131"/>
      <c r="U39" s="107"/>
    </row>
    <row r="40" s="108" customFormat="true" ht="15" hidden="false" customHeight="true" outlineLevel="0" collapsed="false">
      <c r="A40" s="123" t="n">
        <v>3</v>
      </c>
      <c r="B40" s="124" t="n">
        <v>5</v>
      </c>
      <c r="C40" s="124" t="n">
        <v>1</v>
      </c>
      <c r="D40" s="107" t="s">
        <v>33</v>
      </c>
      <c r="E40" s="123" t="n">
        <v>1</v>
      </c>
      <c r="F40" s="123" t="n">
        <v>4</v>
      </c>
      <c r="G40" s="123" t="n">
        <v>5</v>
      </c>
      <c r="H40" s="123" t="n">
        <v>8</v>
      </c>
      <c r="I40" s="123" t="n">
        <v>9</v>
      </c>
      <c r="J40" s="123" t="n">
        <v>12</v>
      </c>
      <c r="K40" s="123"/>
      <c r="L40" s="133" t="n">
        <f aca="false">IF(ISERROR(MATCH(B40,$B34:$B36,0)),IF(ISERROR(MATCH(B40,$C34:$C36,0)),IF(ISERROR(MATCH(INDEX($E36:$J36,MATCH(B40,$E38:$J38,0)),$B34:$B36,0)),INDEX($M34:$M36,MATCH(INDEX($E36:$J36,MATCH(B40,$E38:$J38,0)),$C34:$C36,0),1),INDEX($L34:$L36,MATCH(INDEX($E36:$J36,MATCH(B40,$E38:$J38,0)),$B34:$B36,0),1)),INDEX($M34:$M36,MATCH(B40,$C34:$C36,0),1)),INDEX($L34:$L36,MATCH(B40,$B34:$B36,0),1))</f>
        <v>5</v>
      </c>
      <c r="M40" s="133" t="n">
        <f aca="false">IF(ISERROR(MATCH(C40,$B34:$B36,0)),IF(ISERROR(MATCH(C40,$C34:$C36,0)),IF(ISERROR(MATCH(INDEX($E36:$J36,MATCH(C40,$E38:$J38,0)),$B34:$B36,0)),INDEX($M34:$M36,MATCH(INDEX($E36:$J36,MATCH(C40,$E38:$J38,0)),$C34:$C36,0),1),INDEX($L34:$L36,MATCH(INDEX($E36:$J36,MATCH(C40,$E38:$J38,0)),$B34:$B36,0),1)),INDEX($M34:$M36,MATCH(C40,$C34:$C36,0),1)),INDEX($L34:$L36,MATCH(C40,$B34:$B36,0),1))</f>
        <v>1</v>
      </c>
      <c r="N40" s="128" t="str">
        <f aca="false">IF(ISBLANK('RR page 1'!$H15),"",IF('RR page 1'!$H15="B",$B40,$C40))</f>
        <v/>
      </c>
      <c r="O40" s="129" t="n">
        <v>3</v>
      </c>
      <c r="P40" s="123" t="n">
        <v>3</v>
      </c>
      <c r="Q40" s="107"/>
      <c r="R40" s="130" t="str">
        <f aca="false">CONCATENATE(ADDRESS($B40+2,$C40+1,4,1)," ",ADDRESS($C40+2,$B40+1,4,1))</f>
        <v>B7 F3</v>
      </c>
      <c r="S40" s="131"/>
      <c r="T40" s="131"/>
      <c r="U40" s="107"/>
    </row>
    <row r="41" s="108" customFormat="true" ht="15" hidden="false" customHeight="true" outlineLevel="0" collapsed="false">
      <c r="A41" s="123"/>
      <c r="B41" s="124"/>
      <c r="C41" s="124"/>
      <c r="D41" s="107" t="n">
        <f aca="false">COUNT(E40:J40)</f>
        <v>6</v>
      </c>
      <c r="E41" s="123"/>
      <c r="F41" s="123"/>
      <c r="G41" s="123"/>
      <c r="H41" s="123"/>
      <c r="I41" s="123"/>
      <c r="J41" s="123"/>
      <c r="K41" s="123"/>
      <c r="L41" s="132"/>
      <c r="M41" s="132"/>
      <c r="N41" s="128"/>
      <c r="O41" s="129"/>
      <c r="P41" s="123"/>
      <c r="Q41" s="107"/>
      <c r="R41" s="130"/>
      <c r="S41" s="131"/>
      <c r="T41" s="131"/>
      <c r="U41" s="107"/>
    </row>
    <row r="42" s="108" customFormat="true" ht="15" hidden="false" customHeight="true" outlineLevel="0" collapsed="false">
      <c r="A42" s="123" t="n">
        <v>4</v>
      </c>
      <c r="B42" s="124" t="n">
        <v>3</v>
      </c>
      <c r="C42" s="124" t="n">
        <v>11</v>
      </c>
      <c r="D42" s="107" t="s">
        <v>32</v>
      </c>
      <c r="E42" s="123" t="n">
        <v>2</v>
      </c>
      <c r="F42" s="123" t="n">
        <v>11</v>
      </c>
      <c r="G42" s="123" t="n">
        <v>7</v>
      </c>
      <c r="H42" s="123" t="n">
        <v>3</v>
      </c>
      <c r="I42" s="123" t="n">
        <v>6</v>
      </c>
      <c r="J42" s="123" t="n">
        <v>10</v>
      </c>
      <c r="K42" s="123" t="n">
        <v>4</v>
      </c>
      <c r="L42" s="133" t="n">
        <f aca="false">IF(ISERROR(MATCH(B42,$B38:$B40,0)),IF(ISERROR(MATCH(B42,$C38:$C40,0)),IF(ISERROR(MATCH(INDEX($E40:$J40,MATCH(B42,$E42:$J42,0)),$B38:$B40,0)),INDEX($M38:$M40,MATCH(INDEX($E40:$J40,MATCH(B42,$E42:$J42,0)),$C38:$C40,0),1),INDEX($L38:$L40,MATCH(INDEX($E40:$J40,MATCH(B42,$E42:$J42,0)),$B38:$B40,0),1)),INDEX($M38:$M40,MATCH(B42,$C38:$C40,0),1)),INDEX($L38:$L40,MATCH(B42,$B38:$B40,0),1))</f>
        <v>8</v>
      </c>
      <c r="M42" s="133" t="n">
        <f aca="false">IF(ISERROR(MATCH(C42,$B38:$B40,0)),IF(ISERROR(MATCH(C42,$C38:$C40,0)),IF(ISERROR(MATCH(INDEX($E40:$J40,MATCH(C42,$E42:$J42,0)),$B38:$B40,0)),INDEX($M38:$M40,MATCH(INDEX($E40:$J40,MATCH(C42,$E42:$J42,0)),$C38:$C40,0),1),INDEX($L38:$L40,MATCH(INDEX($E40:$J40,MATCH(C42,$E42:$J42,0)),$B38:$B40,0),1)),INDEX($M38:$M40,MATCH(C42,$C38:$C40,0),1)),INDEX($L38:$L40,MATCH(C42,$B38:$B40,0),1))</f>
        <v>4</v>
      </c>
      <c r="N42" s="128" t="str">
        <f aca="false">IF(ISBLANK('RR page 1'!$H17),"",IF('RR page 1'!$H17="B",$B42,$C42))</f>
        <v/>
      </c>
      <c r="O42" s="129" t="n">
        <v>1</v>
      </c>
      <c r="P42" s="123" t="n">
        <v>4</v>
      </c>
      <c r="Q42" s="107"/>
      <c r="R42" s="130" t="str">
        <f aca="false">CONCATENATE(ADDRESS($B42+2,$C42+1,4,1)," ",ADDRESS($C42+2,$B42+1,4,1))</f>
        <v>L5 D13</v>
      </c>
      <c r="S42" s="131"/>
      <c r="T42" s="131"/>
      <c r="U42" s="107"/>
    </row>
    <row r="43" s="108" customFormat="true" ht="15" hidden="false" customHeight="true" outlineLevel="0" collapsed="false">
      <c r="A43" s="123" t="n">
        <v>4</v>
      </c>
      <c r="B43" s="124" t="n">
        <v>10</v>
      </c>
      <c r="C43" s="124" t="n">
        <v>6</v>
      </c>
      <c r="D43" s="134"/>
      <c r="E43" s="123"/>
      <c r="F43" s="123"/>
      <c r="G43" s="123"/>
      <c r="H43" s="123"/>
      <c r="J43" s="123"/>
      <c r="K43" s="123"/>
      <c r="L43" s="133" t="n">
        <f aca="false">IF(ISERROR(MATCH(B43,$B38:$B40,0)),IF(ISERROR(MATCH(B43,$C38:$C40,0)),IF(ISERROR(MATCH(INDEX($E40:$J40,MATCH(B43,$E42:$J42,0)),$B38:$B40,0)),INDEX($M38:$M40,MATCH(INDEX($E40:$J40,MATCH(B43,$E42:$J42,0)),$C38:$C40,0),1),INDEX($L38:$L40,MATCH(INDEX($E40:$J40,MATCH(B43,$E42:$J42,0)),$B38:$B40,0),1)),INDEX($M38:$M40,MATCH(B43,$C38:$C40,0),1)),INDEX($L38:$L40,MATCH(B43,$B38:$B40,0),1))</f>
        <v>12</v>
      </c>
      <c r="M43" s="133" t="n">
        <f aca="false">IF(ISERROR(MATCH(C43,$B38:$B40,0)),IF(ISERROR(MATCH(C43,$C38:$C40,0)),IF(ISERROR(MATCH(INDEX($E40:$J40,MATCH(C43,$E42:$J42,0)),$B38:$B40,0)),INDEX($M38:$M40,MATCH(INDEX($E40:$J40,MATCH(C43,$E42:$J42,0)),$C38:$C40,0),1),INDEX($L38:$L40,MATCH(INDEX($E40:$J40,MATCH(C43,$E42:$J42,0)),$B38:$B40,0),1)),INDEX($M38:$M40,MATCH(C43,$C38:$C40,0),1)),INDEX($L38:$L40,MATCH(C43,$B38:$B40,0),1))</f>
        <v>9</v>
      </c>
      <c r="N43" s="128" t="str">
        <f aca="false">IF(ISBLANK('RR page 1'!$H18),"",IF('RR page 1'!$H18="B",$B43,$C43))</f>
        <v/>
      </c>
      <c r="O43" s="129" t="n">
        <v>2</v>
      </c>
      <c r="P43" s="123" t="n">
        <v>4</v>
      </c>
      <c r="Q43" s="107"/>
      <c r="R43" s="130" t="str">
        <f aca="false">CONCATENATE(ADDRESS($B43+2,$C43+1,4,1)," ",ADDRESS($C43+2,$B43+1,4,1))</f>
        <v>G12 K8</v>
      </c>
      <c r="S43" s="131"/>
      <c r="T43" s="131"/>
      <c r="U43" s="107"/>
    </row>
    <row r="44" s="108" customFormat="true" ht="15" hidden="false" customHeight="true" outlineLevel="0" collapsed="false">
      <c r="A44" s="123" t="n">
        <v>4</v>
      </c>
      <c r="B44" s="124" t="n">
        <v>7</v>
      </c>
      <c r="C44" s="124" t="n">
        <v>2</v>
      </c>
      <c r="D44" s="107" t="s">
        <v>33</v>
      </c>
      <c r="E44" s="123"/>
      <c r="F44" s="123"/>
      <c r="G44" s="123"/>
      <c r="H44" s="123"/>
      <c r="I44" s="123"/>
      <c r="J44" s="123"/>
      <c r="K44" s="123"/>
      <c r="L44" s="133" t="n">
        <f aca="false">IF(ISERROR(MATCH(B44,$B38:$B40,0)),IF(ISERROR(MATCH(B44,$C38:$C40,0)),IF(ISERROR(MATCH(INDEX($E40:$J40,MATCH(B44,$E42:$J42,0)),$B38:$B40,0)),INDEX($M38:$M40,MATCH(INDEX($E40:$J40,MATCH(B44,$E42:$J42,0)),$C38:$C40,0),1),INDEX($L38:$L40,MATCH(INDEX($E40:$J40,MATCH(B44,$E42:$J42,0)),$B38:$B40,0),1)),INDEX($M38:$M40,MATCH(B44,$C38:$C40,0),1)),INDEX($L38:$L40,MATCH(B44,$B38:$B40,0),1))</f>
        <v>5</v>
      </c>
      <c r="M44" s="133" t="n">
        <f aca="false">IF(ISERROR(MATCH(C44,$B38:$B40,0)),IF(ISERROR(MATCH(C44,$C38:$C40,0)),IF(ISERROR(MATCH(INDEX($E40:$J40,MATCH(C44,$E42:$J42,0)),$B38:$B40,0)),INDEX($M38:$M40,MATCH(INDEX($E40:$J40,MATCH(C44,$E42:$J42,0)),$C38:$C40,0),1),INDEX($L38:$L40,MATCH(INDEX($E40:$J40,MATCH(C44,$E42:$J42,0)),$B38:$B40,0),1)),INDEX($M38:$M40,MATCH(C44,$C38:$C40,0),1)),INDEX($L38:$L40,MATCH(C44,$B38:$B40,0),1))</f>
        <v>1</v>
      </c>
      <c r="N44" s="128" t="str">
        <f aca="false">IF(ISBLANK('RR page 1'!$H19),"",IF('RR page 1'!$H19="B",$B44,$C44))</f>
        <v/>
      </c>
      <c r="O44" s="129" t="n">
        <v>3</v>
      </c>
      <c r="P44" s="123" t="n">
        <v>4</v>
      </c>
      <c r="Q44" s="107"/>
      <c r="R44" s="130" t="str">
        <f aca="false">CONCATENATE(ADDRESS($B44+2,$C44+1,4,1)," ",ADDRESS($C44+2,$B44+1,4,1))</f>
        <v>C9 H4</v>
      </c>
      <c r="S44" s="131"/>
      <c r="T44" s="131"/>
      <c r="U44" s="107"/>
    </row>
    <row r="45" s="108" customFormat="true" ht="15" hidden="false" customHeight="true" outlineLevel="0" collapsed="false">
      <c r="A45" s="123"/>
      <c r="B45" s="124"/>
      <c r="C45" s="124"/>
      <c r="D45" s="107" t="n">
        <f aca="false">COUNT(E44:J44)</f>
        <v>0</v>
      </c>
      <c r="E45" s="123"/>
      <c r="F45" s="123"/>
      <c r="G45" s="123"/>
      <c r="H45" s="123"/>
      <c r="I45" s="123"/>
      <c r="J45" s="123"/>
      <c r="K45" s="123"/>
      <c r="L45" s="132"/>
      <c r="M45" s="132"/>
      <c r="N45" s="128"/>
      <c r="O45" s="129"/>
      <c r="P45" s="123"/>
      <c r="Q45" s="107"/>
      <c r="R45" s="130"/>
      <c r="S45" s="131"/>
      <c r="T45" s="131"/>
      <c r="U45" s="107"/>
    </row>
    <row r="46" s="108" customFormat="true" ht="15" hidden="false" customHeight="true" outlineLevel="0" collapsed="false">
      <c r="A46" s="123" t="n">
        <v>5</v>
      </c>
      <c r="B46" s="124" t="n">
        <v>3</v>
      </c>
      <c r="C46" s="124" t="n">
        <v>10</v>
      </c>
      <c r="D46" s="134" t="s">
        <v>32</v>
      </c>
      <c r="E46" s="123"/>
      <c r="F46" s="123"/>
      <c r="G46" s="123"/>
      <c r="H46" s="123"/>
      <c r="I46" s="123"/>
      <c r="J46" s="123"/>
      <c r="K46" s="123" t="n">
        <v>5</v>
      </c>
      <c r="L46" s="133" t="n">
        <f aca="false">IF(ISERROR(MATCH(B46,$B42:$B44,0)),IF(ISERROR(MATCH(B46,$C42:$C44,0)),IF(ISERROR(MATCH(INDEX($E44:$J44,MATCH(B46,$E46:$J46,0)),$B42:$B44,0)),INDEX($M42:$M44,MATCH(INDEX($E44:$J44,MATCH(B46,$E46:$J46,0)),$C42:$C44,0),1),INDEX($L42:$L44,MATCH(INDEX($E44:$J44,MATCH(B46,$E46:$J46,0)),$B42:$B44,0),1)),INDEX($M42:$M44,MATCH(B46,$C42:$C44,0),1)),INDEX($L42:$L44,MATCH(B46,$B42:$B44,0),1))</f>
        <v>8</v>
      </c>
      <c r="M46" s="133" t="n">
        <f aca="false">IF(ISERROR(MATCH(C46,$B42:$B44,0)),IF(ISERROR(MATCH(C46,$C42:$C44,0)),IF(ISERROR(MATCH(INDEX($E44:$J44,MATCH(C46,$E46:$J46,0)),$B42:$B44,0)),INDEX($M42:$M44,MATCH(INDEX($E44:$J44,MATCH(C46,$E46:$J46,0)),$C42:$C44,0),1),INDEX($L42:$L44,MATCH(INDEX($E44:$J44,MATCH(C46,$E46:$J46,0)),$B42:$B44,0),1)),INDEX($M42:$M44,MATCH(C46,$C42:$C44,0),1)),INDEX($L42:$L44,MATCH(C46,$B42:$B44,0),1))</f>
        <v>12</v>
      </c>
      <c r="N46" s="128" t="str">
        <f aca="false">IF(ISBLANK('RR page 1'!$H21),"",IF('RR page 1'!$H21="B",$B46,$C46))</f>
        <v/>
      </c>
      <c r="O46" s="129" t="n">
        <v>1</v>
      </c>
      <c r="P46" s="123" t="n">
        <v>5</v>
      </c>
      <c r="Q46" s="107"/>
      <c r="R46" s="130" t="str">
        <f aca="false">CONCATENATE(ADDRESS($B46+2,$C46+1,4,1)," ",ADDRESS($C46+2,$B46+1,4,1))</f>
        <v>K5 D12</v>
      </c>
      <c r="S46" s="131"/>
      <c r="T46" s="131"/>
      <c r="U46" s="107"/>
    </row>
    <row r="47" s="108" customFormat="true" ht="15" hidden="false" customHeight="true" outlineLevel="0" collapsed="false">
      <c r="A47" s="123" t="n">
        <v>5</v>
      </c>
      <c r="B47" s="124" t="n">
        <v>6</v>
      </c>
      <c r="C47" s="124" t="n">
        <v>2</v>
      </c>
      <c r="D47" s="107"/>
      <c r="E47" s="123"/>
      <c r="F47" s="123"/>
      <c r="G47" s="123"/>
      <c r="H47" s="123"/>
      <c r="I47" s="123"/>
      <c r="J47" s="123"/>
      <c r="K47" s="123"/>
      <c r="L47" s="133" t="n">
        <f aca="false">IF(ISERROR(MATCH(B47,$B42:$B44,0)),IF(ISERROR(MATCH(B47,$C42:$C44,0)),IF(ISERROR(MATCH(INDEX($E44:$J44,MATCH(B47,$E46:$J46,0)),$B42:$B44,0)),INDEX($M42:$M44,MATCH(INDEX($E44:$J44,MATCH(B47,$E46:$J46,0)),$C42:$C44,0),1),INDEX($L42:$L44,MATCH(INDEX($E44:$J44,MATCH(B47,$E46:$J46,0)),$B42:$B44,0),1)),INDEX($M42:$M44,MATCH(B47,$C42:$C44,0),1)),INDEX($L42:$L44,MATCH(B47,$B42:$B44,0),1))</f>
        <v>9</v>
      </c>
      <c r="M47" s="133" t="n">
        <f aca="false">IF(ISERROR(MATCH(C47,$B42:$B44,0)),IF(ISERROR(MATCH(C47,$C42:$C44,0)),IF(ISERROR(MATCH(INDEX($E44:$J44,MATCH(C47,$E46:$J46,0)),$B42:$B44,0)),INDEX($M42:$M44,MATCH(INDEX($E44:$J44,MATCH(C47,$E46:$J46,0)),$C42:$C44,0),1),INDEX($L42:$L44,MATCH(INDEX($E44:$J44,MATCH(C47,$E46:$J46,0)),$B42:$B44,0),1)),INDEX($M42:$M44,MATCH(C47,$C42:$C44,0),1)),INDEX($L42:$L44,MATCH(C47,$B42:$B44,0),1))</f>
        <v>1</v>
      </c>
      <c r="N47" s="128" t="str">
        <f aca="false">IF(ISBLANK('RR page 1'!$H22),"",IF('RR page 1'!$H22="B",$B47,$C47))</f>
        <v/>
      </c>
      <c r="O47" s="129" t="n">
        <v>2</v>
      </c>
      <c r="P47" s="123" t="n">
        <v>5</v>
      </c>
      <c r="Q47" s="107"/>
      <c r="R47" s="130" t="str">
        <f aca="false">CONCATENATE(ADDRESS($B47+2,$C47+1,4,1)," ",ADDRESS($C47+2,$B47+1,4,1))</f>
        <v>C8 G4</v>
      </c>
      <c r="S47" s="131"/>
      <c r="T47" s="131"/>
      <c r="U47" s="107"/>
    </row>
    <row r="48" s="108" customFormat="true" ht="15" hidden="false" customHeight="true" outlineLevel="0" collapsed="false">
      <c r="A48" s="123" t="n">
        <v>5</v>
      </c>
      <c r="B48" s="124" t="n">
        <v>11</v>
      </c>
      <c r="C48" s="124" t="n">
        <v>7</v>
      </c>
      <c r="D48" s="134" t="s">
        <v>33</v>
      </c>
      <c r="E48" s="123"/>
      <c r="F48" s="123"/>
      <c r="G48" s="123"/>
      <c r="H48" s="123"/>
      <c r="I48" s="123"/>
      <c r="J48" s="123"/>
      <c r="K48" s="123"/>
      <c r="L48" s="133" t="n">
        <f aca="false">IF(ISERROR(MATCH(B48,$B42:$B44,0)),IF(ISERROR(MATCH(B48,$C42:$C44,0)),IF(ISERROR(MATCH(INDEX($E44:$J44,MATCH(B48,$E46:$J46,0)),$B42:$B44,0)),INDEX($M42:$M44,MATCH(INDEX($E44:$J44,MATCH(B48,$E46:$J46,0)),$C42:$C44,0),1),INDEX($L42:$L44,MATCH(INDEX($E44:$J44,MATCH(B48,$E46:$J46,0)),$B42:$B44,0),1)),INDEX($M42:$M44,MATCH(B48,$C42:$C44,0),1)),INDEX($L42:$L44,MATCH(B48,$B42:$B44,0),1))</f>
        <v>4</v>
      </c>
      <c r="M48" s="133" t="n">
        <f aca="false">IF(ISERROR(MATCH(C48,$B42:$B44,0)),IF(ISERROR(MATCH(C48,$C42:$C44,0)),IF(ISERROR(MATCH(INDEX($E44:$J44,MATCH(C48,$E46:$J46,0)),$B42:$B44,0)),INDEX($M42:$M44,MATCH(INDEX($E44:$J44,MATCH(C48,$E46:$J46,0)),$C42:$C44,0),1),INDEX($L42:$L44,MATCH(INDEX($E44:$J44,MATCH(C48,$E46:$J46,0)),$B42:$B44,0),1)),INDEX($M42:$M44,MATCH(C48,$C42:$C44,0),1)),INDEX($L42:$L44,MATCH(C48,$B42:$B44,0),1))</f>
        <v>5</v>
      </c>
      <c r="N48" s="128" t="str">
        <f aca="false">IF(ISBLANK('RR page 1'!$H23),"",IF('RR page 1'!$H23="B",$B48,$C48))</f>
        <v/>
      </c>
      <c r="O48" s="129" t="n">
        <v>3</v>
      </c>
      <c r="P48" s="123" t="n">
        <v>5</v>
      </c>
      <c r="Q48" s="107"/>
      <c r="R48" s="130" t="str">
        <f aca="false">CONCATENATE(ADDRESS($B48+2,$C48+1,4,1)," ",ADDRESS($C48+2,$B48+1,4,1))</f>
        <v>H13 L9</v>
      </c>
      <c r="S48" s="131"/>
      <c r="T48" s="131"/>
      <c r="U48" s="107"/>
    </row>
    <row r="49" s="108" customFormat="true" ht="15" hidden="false" customHeight="true" outlineLevel="0" collapsed="false">
      <c r="A49" s="123"/>
      <c r="B49" s="124"/>
      <c r="C49" s="124"/>
      <c r="D49" s="107" t="n">
        <f aca="false">COUNT(E48:J48)</f>
        <v>0</v>
      </c>
      <c r="E49" s="123"/>
      <c r="F49" s="123"/>
      <c r="G49" s="123"/>
      <c r="H49" s="123"/>
      <c r="I49" s="123"/>
      <c r="J49" s="123"/>
      <c r="K49" s="123"/>
      <c r="L49" s="132"/>
      <c r="M49" s="132"/>
      <c r="N49" s="128"/>
      <c r="O49" s="129"/>
      <c r="P49" s="123"/>
      <c r="Q49" s="107"/>
      <c r="R49" s="130"/>
      <c r="S49" s="131"/>
      <c r="T49" s="131"/>
      <c r="U49" s="107"/>
    </row>
    <row r="50" s="108" customFormat="true" ht="15" hidden="false" customHeight="true" outlineLevel="0" collapsed="false">
      <c r="A50" s="123" t="n">
        <v>6</v>
      </c>
      <c r="B50" s="124" t="n">
        <v>2</v>
      </c>
      <c r="C50" s="124" t="n">
        <v>10</v>
      </c>
      <c r="D50" s="107" t="s">
        <v>32</v>
      </c>
      <c r="E50" s="123"/>
      <c r="F50" s="123"/>
      <c r="G50" s="123"/>
      <c r="H50" s="123"/>
      <c r="I50" s="123"/>
      <c r="J50" s="123"/>
      <c r="K50" s="123" t="n">
        <v>6</v>
      </c>
      <c r="L50" s="133" t="n">
        <f aca="false">IF(ISERROR(MATCH(B50,$B46:$B48,0)),IF(ISERROR(MATCH(B50,$C46:$C48,0)),IF(ISERROR(MATCH(INDEX($E48:$J48,MATCH(B50,$E50:$J50,0)),$B46:$B48,0)),INDEX($M46:$M48,MATCH(INDEX($E48:$J48,MATCH(B50,$E50:$J50,0)),$C46:$C48,0),1),INDEX($L46:$L48,MATCH(INDEX($E48:$J48,MATCH(B50,$E50:$J50,0)),$B46:$B48,0),1)),INDEX($M46:$M48,MATCH(B50,$C46:$C48,0),1)),INDEX($L46:$L48,MATCH(B50,$B46:$B48,0),1))</f>
        <v>1</v>
      </c>
      <c r="M50" s="133" t="n">
        <f aca="false">IF(ISERROR(MATCH(C50,$B46:$B48,0)),IF(ISERROR(MATCH(C50,$C46:$C48,0)),IF(ISERROR(MATCH(INDEX($E48:$J48,MATCH(C50,$E50:$J50,0)),$B46:$B48,0)),INDEX($M46:$M48,MATCH(INDEX($E48:$J48,MATCH(C50,$E50:$J50,0)),$C46:$C48,0),1),INDEX($L46:$L48,MATCH(INDEX($E48:$J48,MATCH(C50,$E50:$J50,0)),$B46:$B48,0),1)),INDEX($M46:$M48,MATCH(C50,$C46:$C48,0),1)),INDEX($L46:$L48,MATCH(C50,$B46:$B48,0),1))</f>
        <v>12</v>
      </c>
      <c r="N50" s="128" t="str">
        <f aca="false">IF(ISBLANK('RR page 1'!$H25),"",IF('RR page 1'!$H25="B",$B50,$C50))</f>
        <v/>
      </c>
      <c r="O50" s="129" t="n">
        <v>1</v>
      </c>
      <c r="P50" s="123" t="n">
        <v>6</v>
      </c>
      <c r="Q50" s="107"/>
      <c r="R50" s="130" t="str">
        <f aca="false">CONCATENATE(ADDRESS($B50+2,$C50+1,4,1)," ",ADDRESS($C50+2,$B50+1,4,1))</f>
        <v>K4 C12</v>
      </c>
      <c r="S50" s="131"/>
      <c r="T50" s="131"/>
      <c r="U50" s="107"/>
    </row>
    <row r="51" s="108" customFormat="true" ht="15" hidden="false" customHeight="true" outlineLevel="0" collapsed="false">
      <c r="A51" s="123" t="n">
        <v>6</v>
      </c>
      <c r="B51" s="124" t="n">
        <v>7</v>
      </c>
      <c r="C51" s="124" t="n">
        <v>3</v>
      </c>
      <c r="D51" s="134"/>
      <c r="E51" s="123"/>
      <c r="F51" s="123"/>
      <c r="G51" s="123"/>
      <c r="H51" s="123"/>
      <c r="I51" s="123"/>
      <c r="J51" s="123"/>
      <c r="K51" s="123"/>
      <c r="L51" s="133" t="n">
        <f aca="false">IF(ISERROR(MATCH(B51,$B46:$B48,0)),IF(ISERROR(MATCH(B51,$C46:$C48,0)),IF(ISERROR(MATCH(INDEX($E48:$J48,MATCH(B51,$E50:$J50,0)),$B46:$B48,0)),INDEX($M46:$M48,MATCH(INDEX($E48:$J48,MATCH(B51,$E50:$J50,0)),$C46:$C48,0),1),INDEX($L46:$L48,MATCH(INDEX($E48:$J48,MATCH(B51,$E50:$J50,0)),$B46:$B48,0),1)),INDEX($M46:$M48,MATCH(B51,$C46:$C48,0),1)),INDEX($L46:$L48,MATCH(B51,$B46:$B48,0),1))</f>
        <v>5</v>
      </c>
      <c r="M51" s="133" t="n">
        <f aca="false">IF(ISERROR(MATCH(C51,$B46:$B48,0)),IF(ISERROR(MATCH(C51,$C46:$C48,0)),IF(ISERROR(MATCH(INDEX($E48:$J48,MATCH(C51,$E50:$J50,0)),$B46:$B48,0)),INDEX($M46:$M48,MATCH(INDEX($E48:$J48,MATCH(C51,$E50:$J50,0)),$C46:$C48,0),1),INDEX($L46:$L48,MATCH(INDEX($E48:$J48,MATCH(C51,$E50:$J50,0)),$B46:$B48,0),1)),INDEX($M46:$M48,MATCH(C51,$C46:$C48,0),1)),INDEX($L46:$L48,MATCH(C51,$B46:$B48,0),1))</f>
        <v>8</v>
      </c>
      <c r="N51" s="128" t="str">
        <f aca="false">IF(ISBLANK('RR page 1'!$H26),"",IF('RR page 1'!$H26="B",$B51,$C51))</f>
        <v/>
      </c>
      <c r="O51" s="129" t="n">
        <v>2</v>
      </c>
      <c r="P51" s="123" t="n">
        <v>6</v>
      </c>
      <c r="Q51" s="107"/>
      <c r="R51" s="130" t="str">
        <f aca="false">CONCATENATE(ADDRESS($B51+2,$C51+1,4,1)," ",ADDRESS($C51+2,$B51+1,4,1))</f>
        <v>D9 H5</v>
      </c>
      <c r="S51" s="131"/>
      <c r="T51" s="131"/>
      <c r="U51" s="107"/>
    </row>
    <row r="52" s="108" customFormat="true" ht="15" hidden="false" customHeight="true" outlineLevel="0" collapsed="false">
      <c r="A52" s="123" t="n">
        <v>6</v>
      </c>
      <c r="B52" s="124" t="n">
        <v>11</v>
      </c>
      <c r="C52" s="124" t="n">
        <v>6</v>
      </c>
      <c r="D52" s="107" t="s">
        <v>33</v>
      </c>
      <c r="E52" s="123"/>
      <c r="F52" s="123"/>
      <c r="G52" s="123"/>
      <c r="H52" s="123"/>
      <c r="I52" s="123"/>
      <c r="J52" s="123"/>
      <c r="K52" s="123"/>
      <c r="L52" s="133" t="n">
        <f aca="false">IF(ISERROR(MATCH(B52,$B46:$B48,0)),IF(ISERROR(MATCH(B52,$C46:$C48,0)),IF(ISERROR(MATCH(INDEX($E48:$J48,MATCH(B52,$E50:$J50,0)),$B46:$B48,0)),INDEX($M46:$M48,MATCH(INDEX($E48:$J48,MATCH(B52,$E50:$J50,0)),$C46:$C48,0),1),INDEX($L46:$L48,MATCH(INDEX($E48:$J48,MATCH(B52,$E50:$J50,0)),$B46:$B48,0),1)),INDEX($M46:$M48,MATCH(B52,$C46:$C48,0),1)),INDEX($L46:$L48,MATCH(B52,$B46:$B48,0),1))</f>
        <v>4</v>
      </c>
      <c r="M52" s="133" t="n">
        <f aca="false">IF(ISERROR(MATCH(C52,$B46:$B48,0)),IF(ISERROR(MATCH(C52,$C46:$C48,0)),IF(ISERROR(MATCH(INDEX($E48:$J48,MATCH(C52,$E50:$J50,0)),$B46:$B48,0)),INDEX($M46:$M48,MATCH(INDEX($E48:$J48,MATCH(C52,$E50:$J50,0)),$C46:$C48,0),1),INDEX($L46:$L48,MATCH(INDEX($E48:$J48,MATCH(C52,$E50:$J50,0)),$B46:$B48,0),1)),INDEX($M46:$M48,MATCH(C52,$C46:$C48,0),1)),INDEX($L46:$L48,MATCH(C52,$B46:$B48,0),1))</f>
        <v>9</v>
      </c>
      <c r="N52" s="128" t="str">
        <f aca="false">IF(ISBLANK('RR page 1'!$H27),"",IF('RR page 1'!$H27="B",$B52,$C52))</f>
        <v/>
      </c>
      <c r="O52" s="129" t="n">
        <v>3</v>
      </c>
      <c r="P52" s="123" t="n">
        <v>6</v>
      </c>
      <c r="Q52" s="107"/>
      <c r="R52" s="130" t="str">
        <f aca="false">CONCATENATE(ADDRESS($B52+2,$C52+1,4,1)," ",ADDRESS($C52+2,$B52+1,4,1))</f>
        <v>G13 L8</v>
      </c>
      <c r="S52" s="131"/>
      <c r="T52" s="131"/>
      <c r="U52" s="107"/>
    </row>
    <row r="53" s="108" customFormat="true" ht="15" hidden="false" customHeight="true" outlineLevel="0" collapsed="false">
      <c r="A53" s="123"/>
      <c r="B53" s="124"/>
      <c r="C53" s="124"/>
      <c r="D53" s="107" t="n">
        <f aca="false">COUNT(E52:J52)</f>
        <v>0</v>
      </c>
      <c r="E53" s="123"/>
      <c r="F53" s="123"/>
      <c r="G53" s="123"/>
      <c r="H53" s="123"/>
      <c r="I53" s="123"/>
      <c r="J53" s="123"/>
      <c r="K53" s="123"/>
      <c r="L53" s="132"/>
      <c r="M53" s="132"/>
      <c r="N53" s="128"/>
      <c r="O53" s="129"/>
      <c r="P53" s="123"/>
      <c r="Q53" s="107"/>
      <c r="R53" s="130"/>
      <c r="S53" s="131"/>
      <c r="T53" s="131"/>
      <c r="U53" s="107"/>
    </row>
    <row r="54" s="108" customFormat="true" ht="15" hidden="false" customHeight="true" outlineLevel="0" collapsed="false">
      <c r="A54" s="123" t="n">
        <v>7</v>
      </c>
      <c r="B54" s="124" t="n">
        <v>10</v>
      </c>
      <c r="C54" s="124" t="n">
        <v>7</v>
      </c>
      <c r="D54" s="107" t="s">
        <v>32</v>
      </c>
      <c r="E54" s="123"/>
      <c r="F54" s="123"/>
      <c r="G54" s="123"/>
      <c r="H54" s="123"/>
      <c r="I54" s="123"/>
      <c r="J54" s="123"/>
      <c r="K54" s="123" t="n">
        <v>7</v>
      </c>
      <c r="L54" s="133" t="n">
        <f aca="false">IF(ISERROR(MATCH(B54,$B50:$B52,0)),IF(ISERROR(MATCH(B54,$C50:$C52,0)),IF(ISERROR(MATCH(INDEX($E52:$J52,MATCH(B54,$E54:$J54,0)),$B50:$B52,0)),INDEX($M50:$M52,MATCH(INDEX($E52:$J52,MATCH(B54,$E54:$J54,0)),$C50:$C52,0),1),INDEX($L50:$L52,MATCH(INDEX($E52:$J52,MATCH(B54,$E54:$J54,0)),$B50:$B52,0),1)),INDEX($M50:$M52,MATCH(B54,$C50:$C52,0),1)),INDEX($L50:$L52,MATCH(B54,$B50:$B52,0),1))</f>
        <v>12</v>
      </c>
      <c r="M54" s="133" t="n">
        <f aca="false">IF(ISERROR(MATCH(C54,$B50:$B52,0)),IF(ISERROR(MATCH(C54,$C50:$C52,0)),IF(ISERROR(MATCH(INDEX($E52:$J52,MATCH(C54,$E54:$J54,0)),$B50:$B52,0)),INDEX($M50:$M52,MATCH(INDEX($E52:$J52,MATCH(C54,$E54:$J54,0)),$C50:$C52,0),1),INDEX($L50:$L52,MATCH(INDEX($E52:$J52,MATCH(C54,$E54:$J54,0)),$B50:$B52,0),1)),INDEX($M50:$M52,MATCH(C54,$C50:$C52,0),1)),INDEX($L50:$L52,MATCH(C54,$B50:$B52,0),1))</f>
        <v>5</v>
      </c>
      <c r="N54" s="128" t="str">
        <f aca="false">IF(ISBLANK('RR page 1'!$H29),"",IF('RR page 1'!$H29="B",$B54,$C54))</f>
        <v/>
      </c>
      <c r="O54" s="129" t="n">
        <v>1</v>
      </c>
      <c r="P54" s="123" t="n">
        <v>7</v>
      </c>
      <c r="Q54" s="107"/>
      <c r="R54" s="130" t="str">
        <f aca="false">CONCATENATE(ADDRESS($B54+2,$C54+1,4,1)," ",ADDRESS($C54+2,$B54+1,4,1))</f>
        <v>H12 K9</v>
      </c>
      <c r="S54" s="131"/>
      <c r="T54" s="131"/>
      <c r="U54" s="107"/>
    </row>
    <row r="55" s="108" customFormat="true" ht="15" hidden="false" customHeight="true" outlineLevel="0" collapsed="false">
      <c r="A55" s="123" t="n">
        <v>7</v>
      </c>
      <c r="B55" s="124" t="n">
        <v>2</v>
      </c>
      <c r="C55" s="124" t="n">
        <v>11</v>
      </c>
      <c r="D55" s="107"/>
      <c r="E55" s="123"/>
      <c r="F55" s="123"/>
      <c r="G55" s="123"/>
      <c r="H55" s="123"/>
      <c r="I55" s="123"/>
      <c r="J55" s="123"/>
      <c r="K55" s="123"/>
      <c r="L55" s="133" t="n">
        <f aca="false">IF(ISERROR(MATCH(B55,$B50:$B52,0)),IF(ISERROR(MATCH(B55,$C50:$C52,0)),IF(ISERROR(MATCH(INDEX($E52:$J52,MATCH(B55,$E54:$J54,0)),$B50:$B52,0)),INDEX($M50:$M52,MATCH(INDEX($E52:$J52,MATCH(B55,$E54:$J54,0)),$C50:$C52,0),1),INDEX($L50:$L52,MATCH(INDEX($E52:$J52,MATCH(B55,$E54:$J54,0)),$B50:$B52,0),1)),INDEX($M50:$M52,MATCH(B55,$C50:$C52,0),1)),INDEX($L50:$L52,MATCH(B55,$B50:$B52,0),1))</f>
        <v>1</v>
      </c>
      <c r="M55" s="133" t="n">
        <f aca="false">IF(ISERROR(MATCH(C55,$B50:$B52,0)),IF(ISERROR(MATCH(C55,$C50:$C52,0)),IF(ISERROR(MATCH(INDEX($E52:$J52,MATCH(C55,$E54:$J54,0)),$B50:$B52,0)),INDEX($M50:$M52,MATCH(INDEX($E52:$J52,MATCH(C55,$E54:$J54,0)),$C50:$C52,0),1),INDEX($L50:$L52,MATCH(INDEX($E52:$J52,MATCH(C55,$E54:$J54,0)),$B50:$B52,0),1)),INDEX($M50:$M52,MATCH(C55,$C50:$C52,0),1)),INDEX($L50:$L52,MATCH(C55,$B50:$B52,0),1))</f>
        <v>4</v>
      </c>
      <c r="N55" s="128" t="str">
        <f aca="false">IF(ISBLANK('RR page 1'!$H30),"",IF('RR page 1'!$H30="B",$B55,$C55))</f>
        <v/>
      </c>
      <c r="O55" s="129" t="n">
        <v>2</v>
      </c>
      <c r="P55" s="123" t="n">
        <v>7</v>
      </c>
      <c r="Q55" s="107"/>
      <c r="R55" s="130" t="str">
        <f aca="false">CONCATENATE(ADDRESS($B55+2,$C55+1,4,1)," ",ADDRESS($C55+2,$B55+1,4,1))</f>
        <v>L4 C13</v>
      </c>
      <c r="S55" s="131"/>
      <c r="T55" s="131"/>
      <c r="U55" s="107"/>
    </row>
    <row r="56" s="108" customFormat="true" ht="15" hidden="false" customHeight="true" outlineLevel="0" collapsed="false">
      <c r="A56" s="123" t="n">
        <v>7</v>
      </c>
      <c r="B56" s="124" t="n">
        <v>6</v>
      </c>
      <c r="C56" s="124" t="n">
        <v>3</v>
      </c>
      <c r="D56" s="134" t="s">
        <v>33</v>
      </c>
      <c r="E56" s="123"/>
      <c r="F56" s="123"/>
      <c r="G56" s="123"/>
      <c r="H56" s="123"/>
      <c r="I56" s="123"/>
      <c r="J56" s="123"/>
      <c r="K56" s="123"/>
      <c r="L56" s="133" t="n">
        <f aca="false">IF(ISERROR(MATCH(B56,$B50:$B52,0)),IF(ISERROR(MATCH(B56,$C50:$C52,0)),IF(ISERROR(MATCH(INDEX($E52:$J52,MATCH(B56,$E54:$J54,0)),$B50:$B52,0)),INDEX($M50:$M52,MATCH(INDEX($E52:$J52,MATCH(B56,$E54:$J54,0)),$C50:$C52,0),1),INDEX($L50:$L52,MATCH(INDEX($E52:$J52,MATCH(B56,$E54:$J54,0)),$B50:$B52,0),1)),INDEX($M50:$M52,MATCH(B56,$C50:$C52,0),1)),INDEX($L50:$L52,MATCH(B56,$B50:$B52,0),1))</f>
        <v>9</v>
      </c>
      <c r="M56" s="133" t="n">
        <f aca="false">IF(ISERROR(MATCH(C56,$B50:$B52,0)),IF(ISERROR(MATCH(C56,$C50:$C52,0)),IF(ISERROR(MATCH(INDEX($E52:$J52,MATCH(C56,$E54:$J54,0)),$B50:$B52,0)),INDEX($M50:$M52,MATCH(INDEX($E52:$J52,MATCH(C56,$E54:$J54,0)),$C50:$C52,0),1),INDEX($L50:$L52,MATCH(INDEX($E52:$J52,MATCH(C56,$E54:$J54,0)),$B50:$B52,0),1)),INDEX($M50:$M52,MATCH(C56,$C50:$C52,0),1)),INDEX($L50:$L52,MATCH(C56,$B50:$B52,0),1))</f>
        <v>8</v>
      </c>
      <c r="N56" s="128" t="str">
        <f aca="false">IF(ISBLANK('RR page 1'!$H31),"",IF('RR page 1'!$H31="B",$B56,$C56))</f>
        <v/>
      </c>
      <c r="O56" s="129" t="n">
        <v>3</v>
      </c>
      <c r="P56" s="123" t="n">
        <v>7</v>
      </c>
      <c r="Q56" s="107"/>
      <c r="R56" s="130" t="str">
        <f aca="false">CONCATENATE(ADDRESS($B56+2,$C56+1,4,1)," ",ADDRESS($C56+2,$B56+1,4,1))</f>
        <v>D8 G5</v>
      </c>
      <c r="S56" s="131"/>
      <c r="T56" s="131"/>
      <c r="U56" s="107"/>
    </row>
    <row r="57" s="108" customFormat="true" ht="15" hidden="false" customHeight="true" outlineLevel="0" collapsed="false">
      <c r="A57" s="123"/>
      <c r="B57" s="124"/>
      <c r="C57" s="124"/>
      <c r="D57" s="107" t="n">
        <f aca="false">COUNT(E56:J56)</f>
        <v>0</v>
      </c>
      <c r="E57" s="123"/>
      <c r="F57" s="123"/>
      <c r="G57" s="123"/>
      <c r="H57" s="123"/>
      <c r="I57" s="123"/>
      <c r="J57" s="123"/>
      <c r="K57" s="123"/>
      <c r="L57" s="132"/>
      <c r="M57" s="132"/>
      <c r="N57" s="128"/>
      <c r="O57" s="129"/>
      <c r="P57" s="123"/>
      <c r="Q57" s="107"/>
      <c r="R57" s="130"/>
      <c r="S57" s="131"/>
      <c r="T57" s="131"/>
      <c r="U57" s="107"/>
    </row>
    <row r="58" s="108" customFormat="true" ht="15" hidden="false" customHeight="true" outlineLevel="0" collapsed="false">
      <c r="A58" s="123" t="n">
        <v>8</v>
      </c>
      <c r="B58" s="124" t="n">
        <v>11</v>
      </c>
      <c r="C58" s="124" t="n">
        <v>10</v>
      </c>
      <c r="D58" s="134" t="s">
        <v>32</v>
      </c>
      <c r="E58" s="123"/>
      <c r="F58" s="123"/>
      <c r="G58" s="123"/>
      <c r="H58" s="123"/>
      <c r="I58" s="123"/>
      <c r="J58" s="123"/>
      <c r="K58" s="123" t="n">
        <v>8</v>
      </c>
      <c r="L58" s="133" t="n">
        <f aca="false">IF(ISERROR(MATCH(B58,$B54:$B56,0)),IF(ISERROR(MATCH(B58,$C54:$C56,0)),IF(ISERROR(MATCH(LOOKUP(B58,$E58:$J58,$E56:$J56),$B54:$B56,0)),INDEX($M54:$M56,MATCH(LOOKUP(B58,$E58:$J58,$E56:$J56),$C54:$C56,0),1),INDEX($L54:$L56,MATCH(LOOKUP(B58,$E58:$J58,$E56:$J56),$B54:$B56,0),1)),INDEX($M54:$M56,MATCH(B58,$C54:$C56,0),1)),INDEX($L54:$L56,MATCH(B58,$B54:$B56,0),1))</f>
        <v>4</v>
      </c>
      <c r="M58" s="133" t="n">
        <f aca="false">IF(ISERROR(MATCH(C58,$B54:$B56,0)),IF(ISERROR(MATCH(C58,$C54:$C56,0)),IF(ISERROR(MATCH(LOOKUP(C58,$E58:$J58,$E56:$J56),$B54:$B56,0)),INDEX($M54:$M56,MATCH(LOOKUP(C58,$E58:$J58,$E56:$J56),$C54:$C56,0),1),INDEX($L54:$L56,MATCH(LOOKUP(C58,$E58:$J58,$E56:$J56),$B54:$B56,0),1)),INDEX($M54:$M56,MATCH(C58,$C54:$C56,0),1)),INDEX($L54:$L56,MATCH(C58,$B54:$B56,0),1))</f>
        <v>12</v>
      </c>
      <c r="N58" s="128" t="str">
        <f aca="false">IF(ISBLANK('RR page 2'!$H4),"",IF('RR page 2'!$H4="B",$B58,$C58))</f>
        <v/>
      </c>
      <c r="O58" s="129" t="n">
        <v>1</v>
      </c>
      <c r="P58" s="123" t="n">
        <v>8</v>
      </c>
      <c r="Q58" s="107"/>
      <c r="R58" s="130" t="str">
        <f aca="false">CONCATENATE(ADDRESS($B58+2,$C58+1,4,1)," ",ADDRESS($C58+2,$B58+1,4,1))</f>
        <v>K13 L12</v>
      </c>
      <c r="S58" s="131"/>
      <c r="T58" s="131"/>
      <c r="U58" s="107"/>
    </row>
    <row r="59" s="108" customFormat="true" ht="15" hidden="false" customHeight="true" outlineLevel="0" collapsed="false">
      <c r="A59" s="123" t="n">
        <v>8</v>
      </c>
      <c r="B59" s="124" t="n">
        <v>7</v>
      </c>
      <c r="C59" s="124" t="n">
        <v>6</v>
      </c>
      <c r="D59" s="107"/>
      <c r="E59" s="123"/>
      <c r="F59" s="123"/>
      <c r="G59" s="123"/>
      <c r="H59" s="123"/>
      <c r="I59" s="123"/>
      <c r="J59" s="123"/>
      <c r="K59" s="123"/>
      <c r="L59" s="133" t="n">
        <f aca="false">IF(ISERROR(MATCH(B59,$B54:$B56,0)),IF(ISERROR(MATCH(B59,$C54:$C56,0)),IF(ISERROR(MATCH(LOOKUP(B59,$E58:$J58,$E56:$J56),$B54:$B56,0)),INDEX($M54:$M56,MATCH(LOOKUP(B59,$E58:$J58,$E56:$J56),$C54:$C56,0),1),INDEX($L54:$L56,MATCH(LOOKUP(B59,$E58:$J58,$E56:$J56),$B54:$B56,0),1)),INDEX($M54:$M56,MATCH(B59,$C54:$C56,0),1)),INDEX($L54:$L56,MATCH(B59,$B54:$B56,0),1))</f>
        <v>5</v>
      </c>
      <c r="M59" s="135" t="n">
        <f aca="false">IF(ISERROR(MATCH(C59,$B54:$B56,0)),IF(ISERROR(MATCH(C59,$C54:$C56,0)),IF(ISERROR(MATCH(LOOKUP(C59,$E58:$J58,$E56:$J56),$B54:$B56,0)),INDEX($M54:$M56,MATCH(LOOKUP(C59,$E58:$J58,$E56:$J56),$C54:$C56,0),1),INDEX($L54:$L56,MATCH(LOOKUP(C59,$E58:$J58,$E56:$J56),$B54:$B56,0),1)),INDEX($M54:$M56,MATCH(C59,$C54:$C56,0),1)),INDEX($L54:$L56,MATCH(C59,$B54:$B56,0),1))</f>
        <v>9</v>
      </c>
      <c r="N59" s="128" t="str">
        <f aca="false">IF(ISBLANK('RR page 2'!$H5),"",IF('RR page 2'!$H5="B",$B59,$C59))</f>
        <v/>
      </c>
      <c r="O59" s="129" t="n">
        <v>2</v>
      </c>
      <c r="P59" s="123" t="n">
        <v>8</v>
      </c>
      <c r="Q59" s="107"/>
      <c r="R59" s="130" t="str">
        <f aca="false">CONCATENATE(ADDRESS($B59+2,$C59+1,4,1)," ",ADDRESS($C59+2,$B59+1,4,1))</f>
        <v>G9 H8</v>
      </c>
      <c r="S59" s="131"/>
      <c r="T59" s="131"/>
      <c r="U59" s="107"/>
    </row>
    <row r="60" s="108" customFormat="true" ht="15" hidden="false" customHeight="true" outlineLevel="0" collapsed="false">
      <c r="A60" s="123" t="n">
        <v>8</v>
      </c>
      <c r="B60" s="124" t="n">
        <v>3</v>
      </c>
      <c r="C60" s="124" t="n">
        <v>2</v>
      </c>
      <c r="D60" s="107" t="s">
        <v>33</v>
      </c>
      <c r="E60" s="123" t="n">
        <v>2</v>
      </c>
      <c r="F60" s="123" t="n">
        <v>3</v>
      </c>
      <c r="G60" s="123" t="n">
        <v>6</v>
      </c>
      <c r="H60" s="123" t="n">
        <v>7</v>
      </c>
      <c r="I60" s="123" t="n">
        <v>10</v>
      </c>
      <c r="J60" s="123" t="n">
        <v>11</v>
      </c>
      <c r="K60" s="123"/>
      <c r="L60" s="133" t="n">
        <f aca="false">IF(ISERROR(MATCH(B60,$B54:$B56,0)),IF(ISERROR(MATCH(B60,$C54:$C56,0)),IF(ISERROR(MATCH(LOOKUP(B60,$E58:$J58,$E56:$J56),$B54:$B56,0)),INDEX($M54:$M56,MATCH(LOOKUP(B60,$E58:$J58,$E56:$J56),$C54:$C56,0),1),INDEX($L54:$L56,MATCH(LOOKUP(B60,$E58:$J58,$E56:$J56),$B54:$B56,0),1)),INDEX($M54:$M56,MATCH(B60,$C54:$C56,0),1)),INDEX($L54:$L56,MATCH(B60,$B54:$B56,0),1))</f>
        <v>8</v>
      </c>
      <c r="M60" s="135" t="n">
        <f aca="false">IF(ISERROR(MATCH(C60,$B54:$B56,0)),IF(ISERROR(MATCH(C60,$C54:$C56,0)),IF(ISERROR(MATCH(LOOKUP(C60,$E58:$J58,$E56:$J56),$B54:$B56,0)),INDEX($M54:$M56,MATCH(LOOKUP(C60,$E58:$J58,$E56:$J56),$C54:$C56,0),1),INDEX($L54:$L56,MATCH(LOOKUP(C60,$E58:$J58,$E56:$J56),$B54:$B56,0),1)),INDEX($M54:$M56,MATCH(C60,$C54:$C56,0),1)),INDEX($L54:$L56,MATCH(C60,$B54:$B56,0),1))</f>
        <v>1</v>
      </c>
      <c r="N60" s="128" t="str">
        <f aca="false">IF(ISBLANK('RR page 2'!$H6),"",IF('RR page 2'!$H6="B",$B60,$C60))</f>
        <v/>
      </c>
      <c r="O60" s="129" t="n">
        <v>3</v>
      </c>
      <c r="P60" s="123" t="n">
        <v>8</v>
      </c>
      <c r="Q60" s="107"/>
      <c r="R60" s="130" t="str">
        <f aca="false">CONCATENATE(ADDRESS($B60+2,$C60+1,4,1)," ",ADDRESS($C60+2,$B60+1,4,1))</f>
        <v>C5 D4</v>
      </c>
      <c r="S60" s="131"/>
      <c r="T60" s="131"/>
      <c r="U60" s="107"/>
    </row>
    <row r="61" s="108" customFormat="true" ht="15" hidden="false" customHeight="true" outlineLevel="0" collapsed="false">
      <c r="A61" s="123"/>
      <c r="B61" s="124"/>
      <c r="C61" s="124"/>
      <c r="D61" s="107" t="n">
        <f aca="false">COUNT(E60:J60)</f>
        <v>6</v>
      </c>
      <c r="E61" s="123"/>
      <c r="F61" s="123"/>
      <c r="G61" s="123"/>
      <c r="H61" s="123"/>
      <c r="I61" s="123"/>
      <c r="J61" s="123"/>
      <c r="K61" s="123"/>
      <c r="L61" s="132"/>
      <c r="M61" s="132"/>
      <c r="N61" s="128"/>
      <c r="O61" s="129"/>
      <c r="P61" s="123"/>
      <c r="Q61" s="107"/>
      <c r="R61" s="130"/>
      <c r="S61" s="131"/>
      <c r="T61" s="131"/>
      <c r="U61" s="107"/>
    </row>
    <row r="62" s="108" customFormat="true" ht="15" hidden="false" customHeight="true" outlineLevel="0" collapsed="false">
      <c r="A62" s="123" t="n">
        <v>9</v>
      </c>
      <c r="B62" s="124" t="n">
        <v>12</v>
      </c>
      <c r="C62" s="124" t="n">
        <v>8</v>
      </c>
      <c r="D62" s="107" t="s">
        <v>32</v>
      </c>
      <c r="E62" s="123" t="n">
        <v>5</v>
      </c>
      <c r="F62" s="123" t="n">
        <v>9</v>
      </c>
      <c r="G62" s="123" t="n">
        <v>1</v>
      </c>
      <c r="H62" s="123" t="n">
        <v>4</v>
      </c>
      <c r="I62" s="123" t="n">
        <v>8</v>
      </c>
      <c r="J62" s="123" t="n">
        <v>12</v>
      </c>
      <c r="K62" s="123" t="n">
        <v>9</v>
      </c>
      <c r="L62" s="133" t="n">
        <f aca="false">IF(ISERROR(MATCH(B62,$B58:$B60,0)),IF(ISERROR(MATCH(B62,$C58:$C60,0)),IF(ISERROR(MATCH(INDEX($E60:$J60,MATCH(B62,$E62:$J62,0)),$B58:$B60,0)),INDEX($M58:$M60,MATCH(INDEX($E60:$J60,MATCH(B62,$E62:$J62,0)),$C58:$C60,0),1),INDEX($L58:$L60,MATCH(INDEX($E60:$J60,MATCH(B62,$E62:$J62,0)),$B58:$B60,0),1)),INDEX($M58:$M60,MATCH(B62,$C58:$C60,0),1)),INDEX($L58:$L60,MATCH(B62,$B58:$B60,0),1))</f>
        <v>4</v>
      </c>
      <c r="M62" s="133" t="n">
        <f aca="false">IF(ISERROR(MATCH(C62,$B58:$B60,0)),IF(ISERROR(MATCH(C62,$C58:$C60,0)),IF(ISERROR(MATCH(INDEX($E60:$J60,MATCH(C62,$E62:$J62,0)),$B58:$B60,0)),INDEX($M58:$M60,MATCH(INDEX($E60:$J60,MATCH(C62,$E62:$J62,0)),$C58:$C60,0),1),INDEX($L58:$L60,MATCH(INDEX($E60:$J60,MATCH(C62,$E62:$J62,0)),$B58:$B60,0),1)),INDEX($M58:$M60,MATCH(C62,$C58:$C60,0),1)),INDEX($L58:$L60,MATCH(C62,$B58:$B60,0),1))</f>
        <v>12</v>
      </c>
      <c r="N62" s="128" t="str">
        <f aca="false">IF(ISBLANK('RR page 2'!$H8),"",IF('RR page 2'!$H8="B",$B62,$C62))</f>
        <v/>
      </c>
      <c r="O62" s="129" t="n">
        <v>1</v>
      </c>
      <c r="P62" s="123" t="n">
        <v>9</v>
      </c>
      <c r="Q62" s="107"/>
      <c r="R62" s="130" t="str">
        <f aca="false">CONCATENATE(ADDRESS($B62+2,$C62+1,4,1)," ",ADDRESS($C62+2,$B62+1,4,1))</f>
        <v>I14 M10</v>
      </c>
      <c r="S62" s="131"/>
      <c r="T62" s="131"/>
      <c r="U62" s="107"/>
    </row>
    <row r="63" s="108" customFormat="true" ht="15" hidden="false" customHeight="true" outlineLevel="0" collapsed="false">
      <c r="A63" s="123" t="n">
        <v>9</v>
      </c>
      <c r="B63" s="124" t="n">
        <v>4</v>
      </c>
      <c r="C63" s="124" t="n">
        <v>1</v>
      </c>
      <c r="D63" s="134"/>
      <c r="E63" s="123"/>
      <c r="F63" s="123"/>
      <c r="G63" s="123"/>
      <c r="H63" s="123"/>
      <c r="I63" s="123"/>
      <c r="J63" s="123"/>
      <c r="K63" s="123"/>
      <c r="L63" s="133" t="n">
        <f aca="false">IF(ISERROR(MATCH(B63,$B58:$B60,0)),IF(ISERROR(MATCH(B63,$C58:$C60,0)),IF(ISERROR(MATCH(INDEX($E60:$J60,MATCH(B63,$E62:$J62,0)),$B58:$B60,0)),INDEX($M58:$M60,MATCH(INDEX($E60:$J60,MATCH(B63,$E62:$J62,0)),$C58:$C60,0),1),INDEX($L58:$L60,MATCH(INDEX($E60:$J60,MATCH(B63,$E62:$J62,0)),$B58:$B60,0),1)),INDEX($M58:$M60,MATCH(B63,$C58:$C60,0),1)),INDEX($L58:$L60,MATCH(B63,$B58:$B60,0),1))</f>
        <v>5</v>
      </c>
      <c r="M63" s="133" t="n">
        <f aca="false">IF(ISERROR(MATCH(C63,$B58:$B60,0)),IF(ISERROR(MATCH(C63,$C58:$C60,0)),IF(ISERROR(MATCH(INDEX($E60:$J60,MATCH(C63,$E62:$J62,0)),$B58:$B60,0)),INDEX($M58:$M60,MATCH(INDEX($E60:$J60,MATCH(C63,$E62:$J62,0)),$C58:$C60,0),1),INDEX($L58:$L60,MATCH(INDEX($E60:$J60,MATCH(C63,$E62:$J62,0)),$B58:$B60,0),1)),INDEX($M58:$M60,MATCH(C63,$C58:$C60,0),1)),INDEX($L58:$L60,MATCH(C63,$B58:$B60,0),1))</f>
        <v>9</v>
      </c>
      <c r="N63" s="128" t="str">
        <f aca="false">IF(ISBLANK('RR page 2'!$H9),"",IF('RR page 2'!$H9="B",$B63,$C63))</f>
        <v/>
      </c>
      <c r="O63" s="129" t="n">
        <v>2</v>
      </c>
      <c r="P63" s="123" t="n">
        <v>9</v>
      </c>
      <c r="Q63" s="107"/>
      <c r="R63" s="130" t="str">
        <f aca="false">CONCATENATE(ADDRESS($B63+2,$C63+1,4,1)," ",ADDRESS($C63+2,$B63+1,4,1))</f>
        <v>B6 E3</v>
      </c>
      <c r="S63" s="131"/>
      <c r="T63" s="131"/>
      <c r="U63" s="107"/>
    </row>
    <row r="64" s="108" customFormat="true" ht="15" hidden="false" customHeight="true" outlineLevel="0" collapsed="false">
      <c r="A64" s="123" t="n">
        <v>9</v>
      </c>
      <c r="B64" s="124" t="n">
        <v>9</v>
      </c>
      <c r="C64" s="124" t="n">
        <v>5</v>
      </c>
      <c r="D64" s="107" t="s">
        <v>33</v>
      </c>
      <c r="E64" s="123"/>
      <c r="F64" s="123"/>
      <c r="G64" s="123"/>
      <c r="H64" s="123"/>
      <c r="I64" s="123"/>
      <c r="J64" s="123"/>
      <c r="K64" s="123"/>
      <c r="L64" s="133" t="n">
        <f aca="false">IF(ISERROR(MATCH(B64,$B58:$B60,0)),IF(ISERROR(MATCH(B64,$C58:$C60,0)),IF(ISERROR(MATCH(INDEX($E60:$J60,MATCH(B64,$E62:$J62,0)),$B58:$B60,0)),INDEX($M58:$M60,MATCH(INDEX($E60:$J60,MATCH(B64,$E62:$J62,0)),$C58:$C60,0),1),INDEX($L58:$L60,MATCH(INDEX($E60:$J60,MATCH(B64,$E62:$J62,0)),$B58:$B60,0),1)),INDEX($M58:$M60,MATCH(B64,$C58:$C60,0),1)),INDEX($L58:$L60,MATCH(B64,$B58:$B60,0),1))</f>
        <v>8</v>
      </c>
      <c r="M64" s="133" t="n">
        <f aca="false">IF(ISERROR(MATCH(C64,$B58:$B60,0)),IF(ISERROR(MATCH(C64,$C58:$C60,0)),IF(ISERROR(MATCH(INDEX($E60:$J60,MATCH(C64,$E62:$J62,0)),$B58:$B60,0)),INDEX($M58:$M60,MATCH(INDEX($E60:$J60,MATCH(C64,$E62:$J62,0)),$C58:$C60,0),1),INDEX($L58:$L60,MATCH(INDEX($E60:$J60,MATCH(C64,$E62:$J62,0)),$B58:$B60,0),1)),INDEX($M58:$M60,MATCH(C64,$C58:$C60,0),1)),INDEX($L58:$L60,MATCH(C64,$B58:$B60,0),1))</f>
        <v>1</v>
      </c>
      <c r="N64" s="128" t="str">
        <f aca="false">IF(ISBLANK('RR page 2'!$H10),"",IF('RR page 2'!$H10="B",$B64,$C64))</f>
        <v/>
      </c>
      <c r="O64" s="129" t="n">
        <v>3</v>
      </c>
      <c r="P64" s="123" t="n">
        <v>9</v>
      </c>
      <c r="Q64" s="107"/>
      <c r="R64" s="130" t="str">
        <f aca="false">CONCATENATE(ADDRESS($B64+2,$C64+1,4,1)," ",ADDRESS($C64+2,$B64+1,4,1))</f>
        <v>F11 J7</v>
      </c>
      <c r="S64" s="131"/>
      <c r="T64" s="131"/>
      <c r="U64" s="107"/>
    </row>
    <row r="65" s="108" customFormat="true" ht="15" hidden="false" customHeight="true" outlineLevel="0" collapsed="false">
      <c r="A65" s="123"/>
      <c r="B65" s="124"/>
      <c r="C65" s="124"/>
      <c r="D65" s="107" t="n">
        <f aca="false">COUNT(E64:J64)</f>
        <v>0</v>
      </c>
      <c r="E65" s="123"/>
      <c r="F65" s="123"/>
      <c r="G65" s="123"/>
      <c r="H65" s="123"/>
      <c r="I65" s="123"/>
      <c r="J65" s="123"/>
      <c r="K65" s="123"/>
      <c r="L65" s="132"/>
      <c r="M65" s="132"/>
      <c r="N65" s="128"/>
      <c r="O65" s="129"/>
      <c r="P65" s="123"/>
      <c r="Q65" s="107"/>
      <c r="R65" s="130"/>
      <c r="S65" s="131"/>
      <c r="T65" s="131"/>
      <c r="U65" s="107"/>
    </row>
    <row r="66" s="108" customFormat="true" ht="15" hidden="false" customHeight="true" outlineLevel="0" collapsed="false">
      <c r="A66" s="123" t="n">
        <v>10</v>
      </c>
      <c r="B66" s="124" t="n">
        <v>1</v>
      </c>
      <c r="C66" s="124" t="n">
        <v>12</v>
      </c>
      <c r="D66" s="134" t="s">
        <v>32</v>
      </c>
      <c r="E66" s="123"/>
      <c r="F66" s="123"/>
      <c r="G66" s="123"/>
      <c r="H66" s="123"/>
      <c r="I66" s="123"/>
      <c r="J66" s="123"/>
      <c r="K66" s="123" t="n">
        <v>10</v>
      </c>
      <c r="L66" s="133" t="n">
        <f aca="false">IF(ISERROR(MATCH(B66,$B62:$B64,0)),IF(ISERROR(MATCH(B66,$C62:$C64,0)),IF(ISERROR(MATCH(INDEX($E64:$J64,MATCH(B66,$E66:$J66,0)),$B62:$B64,0)),INDEX($M62:$M64,MATCH(INDEX($E64:$J64,MATCH(B66,$E66:$J66,0)),$C62:$C64,0),1),INDEX($L62:$L64,MATCH(INDEX($E64:$J64,MATCH(B66,$E66:$J66,0)),$B62:$B64,0),1)),INDEX($M62:$M64,MATCH(B66,$C62:$C64,0),1)),INDEX($L62:$L64,MATCH(B66,$B62:$B64,0),1))</f>
        <v>9</v>
      </c>
      <c r="M66" s="133" t="n">
        <f aca="false">IF(ISERROR(MATCH(C66,$B62:$B64,0)),IF(ISERROR(MATCH(C66,$C62:$C64,0)),IF(ISERROR(MATCH(INDEX($E64:$J64,MATCH(C66,$E66:$J66,0)),$B62:$B64,0)),INDEX($M62:$M64,MATCH(INDEX($E64:$J64,MATCH(C66,$E66:$J66,0)),$C62:$C64,0),1),INDEX($L62:$L64,MATCH(INDEX($E64:$J64,MATCH(C66,$E66:$J66,0)),$B62:$B64,0),1)),INDEX($M62:$M64,MATCH(C66,$C62:$C64,0),1)),INDEX($L62:$L64,MATCH(C66,$B62:$B64,0),1))</f>
        <v>4</v>
      </c>
      <c r="N66" s="128" t="str">
        <f aca="false">IF(ISBLANK('RR page 2'!$H12),"",IF('RR page 2'!$H12="B",$B66,$C66))</f>
        <v/>
      </c>
      <c r="O66" s="129" t="n">
        <v>1</v>
      </c>
      <c r="P66" s="123" t="n">
        <v>10</v>
      </c>
      <c r="Q66" s="107"/>
      <c r="R66" s="130" t="str">
        <f aca="false">CONCATENATE(ADDRESS($B66+2,$C66+1,4,1)," ",ADDRESS($C66+2,$B66+1,4,1))</f>
        <v>M3 B14</v>
      </c>
      <c r="S66" s="131"/>
      <c r="T66" s="131"/>
      <c r="U66" s="107"/>
    </row>
    <row r="67" s="108" customFormat="true" ht="15" hidden="false" customHeight="true" outlineLevel="0" collapsed="false">
      <c r="A67" s="123" t="n">
        <v>10</v>
      </c>
      <c r="B67" s="124" t="n">
        <v>5</v>
      </c>
      <c r="C67" s="124" t="n">
        <v>4</v>
      </c>
      <c r="D67" s="107"/>
      <c r="E67" s="123"/>
      <c r="F67" s="123"/>
      <c r="G67" s="123"/>
      <c r="H67" s="123"/>
      <c r="I67" s="123"/>
      <c r="J67" s="123"/>
      <c r="K67" s="123"/>
      <c r="L67" s="133" t="n">
        <f aca="false">IF(ISERROR(MATCH(B67,$B62:$B64,0)),IF(ISERROR(MATCH(B67,$C62:$C64,0)),IF(ISERROR(MATCH(INDEX($E64:$J64,MATCH(B67,$E66:$J66,0)),$B62:$B64,0)),INDEX($M62:$M64,MATCH(INDEX($E64:$J64,MATCH(B67,$E66:$J66,0)),$C62:$C64,0),1),INDEX($L62:$L64,MATCH(INDEX($E64:$J64,MATCH(B67,$E66:$J66,0)),$B62:$B64,0),1)),INDEX($M62:$M64,MATCH(B67,$C62:$C64,0),1)),INDEX($L62:$L64,MATCH(B67,$B62:$B64,0),1))</f>
        <v>1</v>
      </c>
      <c r="M67" s="133" t="n">
        <f aca="false">IF(ISERROR(MATCH(C67,$B62:$B64,0)),IF(ISERROR(MATCH(C67,$C62:$C64,0)),IF(ISERROR(MATCH(INDEX($E64:$J64,MATCH(C67,$E66:$J66,0)),$B62:$B64,0)),INDEX($M62:$M64,MATCH(INDEX($E64:$J64,MATCH(C67,$E66:$J66,0)),$C62:$C64,0),1),INDEX($L62:$L64,MATCH(INDEX($E64:$J64,MATCH(C67,$E66:$J66,0)),$B62:$B64,0),1)),INDEX($M62:$M64,MATCH(C67,$C62:$C64,0),1)),INDEX($L62:$L64,MATCH(C67,$B62:$B64,0),1))</f>
        <v>5</v>
      </c>
      <c r="N67" s="128" t="str">
        <f aca="false">IF(ISBLANK('RR page 2'!$H13),"",IF('RR page 2'!$H13="B",$B67,$C67))</f>
        <v/>
      </c>
      <c r="O67" s="129" t="n">
        <v>2</v>
      </c>
      <c r="P67" s="123" t="n">
        <v>10</v>
      </c>
      <c r="Q67" s="107"/>
      <c r="R67" s="130" t="str">
        <f aca="false">CONCATENATE(ADDRESS($B67+2,$C67+1,4,1)," ",ADDRESS($C67+2,$B67+1,4,1))</f>
        <v>E7 F6</v>
      </c>
      <c r="S67" s="131"/>
      <c r="T67" s="131"/>
      <c r="U67" s="107"/>
    </row>
    <row r="68" s="108" customFormat="true" ht="15" hidden="false" customHeight="true" outlineLevel="0" collapsed="false">
      <c r="A68" s="123" t="n">
        <v>10</v>
      </c>
      <c r="B68" s="124" t="n">
        <v>9</v>
      </c>
      <c r="C68" s="124" t="n">
        <v>8</v>
      </c>
      <c r="D68" s="134" t="s">
        <v>33</v>
      </c>
      <c r="E68" s="123" t="n">
        <v>1</v>
      </c>
      <c r="F68" s="123" t="n">
        <v>4</v>
      </c>
      <c r="G68" s="123" t="n">
        <v>5</v>
      </c>
      <c r="H68" s="123"/>
      <c r="I68" s="123"/>
      <c r="J68" s="123"/>
      <c r="K68" s="123"/>
      <c r="L68" s="133" t="n">
        <f aca="false">IF(ISERROR(MATCH(B68,$B62:$B64,0)),IF(ISERROR(MATCH(B68,$C62:$C64,0)),IF(ISERROR(MATCH(INDEX($E64:$J64,MATCH(B68,$E66:$J66,0)),$B62:$B64,0)),INDEX($M62:$M64,MATCH(INDEX($E64:$J64,MATCH(B68,$E66:$J66,0)),$C62:$C64,0),1),INDEX($L62:$L64,MATCH(INDEX($E64:$J64,MATCH(B68,$E66:$J66,0)),$B62:$B64,0),1)),INDEX($M62:$M64,MATCH(B68,$C62:$C64,0),1)),INDEX($L62:$L64,MATCH(B68,$B62:$B64,0),1))</f>
        <v>8</v>
      </c>
      <c r="M68" s="133" t="n">
        <f aca="false">IF(ISERROR(MATCH(C68,$B62:$B64,0)),IF(ISERROR(MATCH(C68,$C62:$C64,0)),IF(ISERROR(MATCH(INDEX($E64:$J64,MATCH(C68,$E66:$J66,0)),$B62:$B64,0)),INDEX($M62:$M64,MATCH(INDEX($E64:$J64,MATCH(C68,$E66:$J66,0)),$C62:$C64,0),1),INDEX($L62:$L64,MATCH(INDEX($E64:$J64,MATCH(C68,$E66:$J66,0)),$B62:$B64,0),1)),INDEX($M62:$M64,MATCH(C68,$C62:$C64,0),1)),INDEX($L62:$L64,MATCH(C68,$B62:$B64,0),1))</f>
        <v>12</v>
      </c>
      <c r="N68" s="128" t="str">
        <f aca="false">IF(ISBLANK('RR page 2'!$H14),"",IF('RR page 2'!$H14="B",$B68,$C68))</f>
        <v/>
      </c>
      <c r="O68" s="129" t="n">
        <v>3</v>
      </c>
      <c r="P68" s="123" t="n">
        <v>10</v>
      </c>
      <c r="Q68" s="107"/>
      <c r="R68" s="130" t="str">
        <f aca="false">CONCATENATE(ADDRESS($B68+2,$C68+1,4,1)," ",ADDRESS($C68+2,$B68+1,4,1))</f>
        <v>I11 J10</v>
      </c>
      <c r="S68" s="131"/>
      <c r="T68" s="131"/>
      <c r="U68" s="107"/>
    </row>
    <row r="69" s="108" customFormat="true" ht="15" hidden="false" customHeight="true" outlineLevel="0" collapsed="false">
      <c r="A69" s="123"/>
      <c r="B69" s="124"/>
      <c r="C69" s="124"/>
      <c r="D69" s="107" t="n">
        <f aca="false">COUNT(E68:J68)</f>
        <v>3</v>
      </c>
      <c r="E69" s="123"/>
      <c r="F69" s="123"/>
      <c r="G69" s="123"/>
      <c r="H69" s="123"/>
      <c r="I69" s="123"/>
      <c r="J69" s="123"/>
      <c r="K69" s="123"/>
      <c r="L69" s="132"/>
      <c r="M69" s="132"/>
      <c r="N69" s="128"/>
      <c r="O69" s="129"/>
      <c r="P69" s="123"/>
      <c r="Q69" s="107"/>
      <c r="R69" s="130"/>
      <c r="S69" s="131"/>
      <c r="T69" s="131"/>
      <c r="U69" s="107"/>
    </row>
    <row r="70" s="108" customFormat="true" ht="15" hidden="false" customHeight="true" outlineLevel="0" collapsed="false">
      <c r="A70" s="123" t="n">
        <v>11</v>
      </c>
      <c r="B70" s="124" t="n">
        <v>2</v>
      </c>
      <c r="C70" s="124" t="n">
        <v>12</v>
      </c>
      <c r="D70" s="107" t="s">
        <v>32</v>
      </c>
      <c r="E70" s="123" t="n">
        <v>2</v>
      </c>
      <c r="F70" s="123" t="n">
        <v>6</v>
      </c>
      <c r="G70" s="123" t="n">
        <v>3</v>
      </c>
      <c r="H70" s="123"/>
      <c r="I70" s="123"/>
      <c r="J70" s="123"/>
      <c r="K70" s="123" t="n">
        <v>11</v>
      </c>
      <c r="L70" s="133" t="n">
        <f aca="false">IF(ISERROR(MATCH(B70,$B66:$B68,0)),IF(ISERROR(MATCH(B70,$C66:$C68,0)),IF(ISERROR(MATCH(INDEX($E68:$J68,MATCH(B70,$E70:$J70,0)),$B66:$B68,0)),INDEX($M66:$M68,MATCH(INDEX($E68:$J68,MATCH(B70,$E70:$J70,0)),$C66:$C68,0),1),INDEX($L66:$L68,MATCH(INDEX($E68:$J68,MATCH(B70,$E70:$J70,0)),$B66:$B68,0),1)),INDEX($M66:$M68,MATCH(B70,$C66:$C68,0),1)),INDEX($L66:$L68,MATCH(B70,$B66:$B68,0),1))</f>
        <v>9</v>
      </c>
      <c r="M70" s="133" t="n">
        <f aca="false">IF(ISERROR(MATCH(C70,$B66:$B68,0)),IF(ISERROR(MATCH(C70,$C66:$C68,0)),IF(ISERROR(MATCH(INDEX($E68:$J68,MATCH(C70,$E70:$J70,0)),$B66:$B68,0)),INDEX($M66:$M68,MATCH(INDEX($E68:$J68,MATCH(C70,$E70:$J70,0)),$C66:$C68,0),1),INDEX($L66:$L68,MATCH(INDEX($E68:$J68,MATCH(C70,$E70:$J70,0)),$B66:$B68,0),1)),INDEX($M66:$M68,MATCH(C70,$C66:$C68,0),1)),INDEX($L66:$L68,MATCH(C70,$B66:$B68,0),1))</f>
        <v>4</v>
      </c>
      <c r="N70" s="128" t="str">
        <f aca="false">IF(ISBLANK('RR page 2'!$H16),"",IF('RR page 2'!$H16="B",$B70,$C70))</f>
        <v/>
      </c>
      <c r="O70" s="129" t="n">
        <v>1</v>
      </c>
      <c r="P70" s="123" t="n">
        <v>11</v>
      </c>
      <c r="Q70" s="107"/>
      <c r="R70" s="130" t="str">
        <f aca="false">CONCATENATE(ADDRESS($B70+2,$C70+1,4,1)," ",ADDRESS($C70+2,$B70+1,4,1))</f>
        <v>M4 C14</v>
      </c>
      <c r="S70" s="131"/>
      <c r="T70" s="131"/>
      <c r="U70" s="107"/>
    </row>
    <row r="71" s="108" customFormat="true" ht="15" hidden="false" customHeight="true" outlineLevel="0" collapsed="false">
      <c r="A71" s="123" t="n">
        <v>11</v>
      </c>
      <c r="B71" s="124" t="n">
        <v>8</v>
      </c>
      <c r="C71" s="124" t="n">
        <v>3</v>
      </c>
      <c r="D71" s="134"/>
      <c r="E71" s="123"/>
      <c r="F71" s="123"/>
      <c r="G71" s="123"/>
      <c r="H71" s="123"/>
      <c r="I71" s="123"/>
      <c r="J71" s="123"/>
      <c r="K71" s="123"/>
      <c r="L71" s="133" t="n">
        <f aca="false">IF(ISERROR(MATCH(B71,$B66:$B68,0)),IF(ISERROR(MATCH(B71,$C66:$C68,0)),IF(ISERROR(MATCH(INDEX($E68:$J68,MATCH(B71,$E70:$J70,0)),$B66:$B68,0)),INDEX($M66:$M68,MATCH(INDEX($E68:$J68,MATCH(B71,$E70:$J70,0)),$C66:$C68,0),1),INDEX($L66:$L68,MATCH(INDEX($E68:$J68,MATCH(B71,$E70:$J70,0)),$B66:$B68,0),1)),INDEX($M66:$M68,MATCH(B71,$C66:$C68,0),1)),INDEX($L66:$L68,MATCH(B71,$B66:$B68,0),1))</f>
        <v>12</v>
      </c>
      <c r="M71" s="133" t="n">
        <f aca="false">IF(ISERROR(MATCH(C71,$B66:$B68,0)),IF(ISERROR(MATCH(C71,$C66:$C68,0)),IF(ISERROR(MATCH(INDEX($E68:$J68,MATCH(C71,$E70:$J70,0)),$B66:$B68,0)),INDEX($M66:$M68,MATCH(INDEX($E68:$J68,MATCH(C71,$E70:$J70,0)),$C66:$C68,0),1),INDEX($L66:$L68,MATCH(INDEX($E68:$J68,MATCH(C71,$E70:$J70,0)),$B66:$B68,0),1)),INDEX($M66:$M68,MATCH(C71,$C66:$C68,0),1)),INDEX($L66:$L68,MATCH(C71,$B66:$B68,0),1))</f>
        <v>1</v>
      </c>
      <c r="N71" s="128" t="str">
        <f aca="false">IF(ISBLANK('RR page 2'!$H17),"",IF('RR page 2'!$H17="B",$B71,$C71))</f>
        <v/>
      </c>
      <c r="O71" s="129" t="n">
        <v>2</v>
      </c>
      <c r="P71" s="123" t="n">
        <v>11</v>
      </c>
      <c r="Q71" s="107"/>
      <c r="R71" s="130" t="str">
        <f aca="false">CONCATENATE(ADDRESS($B71+2,$C71+1,4,1)," ",ADDRESS($C71+2,$B71+1,4,1))</f>
        <v>D10 I5</v>
      </c>
      <c r="S71" s="131"/>
      <c r="T71" s="131"/>
      <c r="U71" s="107"/>
    </row>
    <row r="72" s="108" customFormat="true" ht="15" hidden="false" customHeight="true" outlineLevel="0" collapsed="false">
      <c r="A72" s="123" t="n">
        <v>11</v>
      </c>
      <c r="B72" s="124" t="n">
        <v>9</v>
      </c>
      <c r="C72" s="124" t="n">
        <v>6</v>
      </c>
      <c r="D72" s="107" t="s">
        <v>33</v>
      </c>
      <c r="E72" s="123"/>
      <c r="F72" s="123"/>
      <c r="G72" s="123"/>
      <c r="H72" s="123"/>
      <c r="I72" s="123"/>
      <c r="J72" s="123"/>
      <c r="K72" s="123"/>
      <c r="L72" s="133" t="n">
        <f aca="false">IF(ISERROR(MATCH(B72,$B66:$B68,0)),IF(ISERROR(MATCH(B72,$C66:$C68,0)),IF(ISERROR(MATCH(INDEX($E68:$J68,MATCH(B72,$E70:$J70,0)),$B66:$B68,0)),INDEX($M66:$M68,MATCH(INDEX($E68:$J68,MATCH(B72,$E70:$J70,0)),$C66:$C68,0),1),INDEX($L66:$L68,MATCH(INDEX($E68:$J68,MATCH(B72,$E70:$J70,0)),$B66:$B68,0),1)),INDEX($M66:$M68,MATCH(B72,$C66:$C68,0),1)),INDEX($L66:$L68,MATCH(B72,$B66:$B68,0),1))</f>
        <v>8</v>
      </c>
      <c r="M72" s="133" t="n">
        <f aca="false">IF(ISERROR(MATCH(C72,$B66:$B68,0)),IF(ISERROR(MATCH(C72,$C66:$C68,0)),IF(ISERROR(MATCH(INDEX($E68:$J68,MATCH(C72,$E70:$J70,0)),$B66:$B68,0)),INDEX($M66:$M68,MATCH(INDEX($E68:$J68,MATCH(C72,$E70:$J70,0)),$C66:$C68,0),1),INDEX($L66:$L68,MATCH(INDEX($E68:$J68,MATCH(C72,$E70:$J70,0)),$B66:$B68,0),1)),INDEX($M66:$M68,MATCH(C72,$C66:$C68,0),1)),INDEX($L66:$L68,MATCH(C72,$B66:$B68,0),1))</f>
        <v>5</v>
      </c>
      <c r="N72" s="128" t="str">
        <f aca="false">IF(ISBLANK('RR page 2'!$H18),"",IF('RR page 2'!$H18="B",$B72,$C72))</f>
        <v/>
      </c>
      <c r="O72" s="129" t="n">
        <v>3</v>
      </c>
      <c r="P72" s="123" t="n">
        <v>11</v>
      </c>
      <c r="Q72" s="107"/>
      <c r="R72" s="130" t="str">
        <f aca="false">CONCATENATE(ADDRESS($B72+2,$C72+1,4,1)," ",ADDRESS($C72+2,$B72+1,4,1))</f>
        <v>G11 J8</v>
      </c>
      <c r="S72" s="131"/>
      <c r="T72" s="131"/>
      <c r="U72" s="107"/>
    </row>
    <row r="73" s="108" customFormat="true" ht="15" hidden="false" customHeight="true" outlineLevel="0" collapsed="false">
      <c r="A73" s="123"/>
      <c r="B73" s="124"/>
      <c r="C73" s="124"/>
      <c r="D73" s="107" t="n">
        <f aca="false">COUNT(E72:J72)</f>
        <v>0</v>
      </c>
      <c r="E73" s="123"/>
      <c r="F73" s="123"/>
      <c r="G73" s="123"/>
      <c r="H73" s="123"/>
      <c r="I73" s="123"/>
      <c r="J73" s="123"/>
      <c r="K73" s="123"/>
      <c r="L73" s="132"/>
      <c r="M73" s="132"/>
      <c r="N73" s="128"/>
      <c r="O73" s="129"/>
      <c r="P73" s="123"/>
      <c r="Q73" s="107"/>
      <c r="R73" s="130"/>
      <c r="S73" s="131"/>
      <c r="T73" s="131"/>
      <c r="U73" s="107"/>
    </row>
    <row r="74" s="108" customFormat="true" ht="15" hidden="false" customHeight="true" outlineLevel="0" collapsed="false">
      <c r="A74" s="123" t="n">
        <v>12</v>
      </c>
      <c r="B74" s="124" t="n">
        <v>8</v>
      </c>
      <c r="C74" s="124" t="n">
        <v>2</v>
      </c>
      <c r="D74" s="107" t="s">
        <v>32</v>
      </c>
      <c r="E74" s="123"/>
      <c r="F74" s="123"/>
      <c r="G74" s="123"/>
      <c r="H74" s="123"/>
      <c r="I74" s="123"/>
      <c r="J74" s="123"/>
      <c r="K74" s="123" t="n">
        <v>12</v>
      </c>
      <c r="L74" s="133" t="n">
        <f aca="false">IF(ISERROR(MATCH(B74,$B70:$B72,0)),IF(ISERROR(MATCH(B74,$C70:$C72,0)),IF(ISERROR(MATCH(INDEX($E72:$J72,MATCH(B74,$E74:$J74,0)),$B70:$B72,0)),INDEX($M70:$M72,MATCH(INDEX($E72:$J72,MATCH(B74,$E74:$J74,0)),$C70:$C72,0),1),INDEX($L70:$L72,MATCH(INDEX($E72:$J72,MATCH(B74,$E74:$J74,0)),$B70:$B72,0),1)),INDEX($M70:$M72,MATCH(B74,$C70:$C72,0),1)),INDEX($L70:$L72,MATCH(B74,$B70:$B72,0),1))</f>
        <v>12</v>
      </c>
      <c r="M74" s="133" t="n">
        <f aca="false">IF(ISERROR(MATCH(C74,$B70:$B72,0)),IF(ISERROR(MATCH(C74,$C70:$C72,0)),IF(ISERROR(MATCH(INDEX($E72:$J72,MATCH(C74,$E74:$J74,0)),$B70:$B72,0)),INDEX($M70:$M72,MATCH(INDEX($E72:$J72,MATCH(C74,$E74:$J74,0)),$C70:$C72,0),1),INDEX($L70:$L72,MATCH(INDEX($E72:$J72,MATCH(C74,$E74:$J74,0)),$B70:$B72,0),1)),INDEX($M70:$M72,MATCH(C74,$C70:$C72,0),1)),INDEX($L70:$L72,MATCH(C74,$B70:$B72,0),1))</f>
        <v>9</v>
      </c>
      <c r="N74" s="128" t="str">
        <f aca="false">IF(ISBLANK('RR page 2'!$H20),"",IF('RR page 2'!$H20="B",$B74,$C74))</f>
        <v/>
      </c>
      <c r="O74" s="129" t="n">
        <v>1</v>
      </c>
      <c r="P74" s="123" t="n">
        <v>12</v>
      </c>
      <c r="Q74" s="107"/>
      <c r="R74" s="130" t="str">
        <f aca="false">CONCATENATE(ADDRESS($B74+2,$C74+1,4,1)," ",ADDRESS($C74+2,$B74+1,4,1))</f>
        <v>C10 I4</v>
      </c>
      <c r="S74" s="131"/>
      <c r="T74" s="131"/>
      <c r="U74" s="107"/>
    </row>
    <row r="75" s="108" customFormat="true" ht="15" hidden="false" customHeight="true" outlineLevel="0" collapsed="false">
      <c r="A75" s="123" t="n">
        <v>12</v>
      </c>
      <c r="B75" s="124" t="n">
        <v>12</v>
      </c>
      <c r="C75" s="124" t="n">
        <v>6</v>
      </c>
      <c r="D75" s="107"/>
      <c r="E75" s="123"/>
      <c r="F75" s="123"/>
      <c r="G75" s="123"/>
      <c r="H75" s="123"/>
      <c r="I75" s="123"/>
      <c r="J75" s="123"/>
      <c r="K75" s="123"/>
      <c r="L75" s="133" t="n">
        <f aca="false">IF(ISERROR(MATCH(B75,$B70:$B72,0)),IF(ISERROR(MATCH(B75,$C70:$C72,0)),IF(ISERROR(MATCH(INDEX($E72:$J72,MATCH(B75,$E74:$J74,0)),$B70:$B72,0)),INDEX($M70:$M72,MATCH(INDEX($E72:$J72,MATCH(B75,$E74:$J74,0)),$C70:$C72,0),1),INDEX($L70:$L72,MATCH(INDEX($E72:$J72,MATCH(B75,$E74:$J74,0)),$B70:$B72,0),1)),INDEX($M70:$M72,MATCH(B75,$C70:$C72,0),1)),INDEX($L70:$L72,MATCH(B75,$B70:$B72,0),1))</f>
        <v>4</v>
      </c>
      <c r="M75" s="133" t="n">
        <f aca="false">IF(ISERROR(MATCH(C75,$B70:$B72,0)),IF(ISERROR(MATCH(C75,$C70:$C72,0)),IF(ISERROR(MATCH(INDEX($E72:$J72,MATCH(C75,$E74:$J74,0)),$B70:$B72,0)),INDEX($M70:$M72,MATCH(INDEX($E72:$J72,MATCH(C75,$E74:$J74,0)),$C70:$C72,0),1),INDEX($L70:$L72,MATCH(INDEX($E72:$J72,MATCH(C75,$E74:$J74,0)),$B70:$B72,0),1)),INDEX($M70:$M72,MATCH(C75,$C70:$C72,0),1)),INDEX($L70:$L72,MATCH(C75,$B70:$B72,0),1))</f>
        <v>5</v>
      </c>
      <c r="N75" s="128" t="str">
        <f aca="false">IF(ISBLANK('RR page 2'!$H21),"",IF('RR page 2'!$H21="B",$B75,$C75))</f>
        <v/>
      </c>
      <c r="O75" s="129" t="n">
        <v>2</v>
      </c>
      <c r="P75" s="123" t="n">
        <v>12</v>
      </c>
      <c r="Q75" s="107"/>
      <c r="R75" s="130" t="str">
        <f aca="false">CONCATENATE(ADDRESS($B75+2,$C75+1,4,1)," ",ADDRESS($C75+2,$B75+1,4,1))</f>
        <v>G14 M8</v>
      </c>
      <c r="S75" s="131"/>
      <c r="T75" s="131"/>
      <c r="U75" s="107"/>
    </row>
    <row r="76" s="108" customFormat="true" ht="15" hidden="false" customHeight="true" outlineLevel="0" collapsed="false">
      <c r="A76" s="123" t="n">
        <v>12</v>
      </c>
      <c r="B76" s="124" t="n">
        <v>9</v>
      </c>
      <c r="C76" s="124" t="n">
        <v>3</v>
      </c>
      <c r="D76" s="134" t="s">
        <v>33</v>
      </c>
      <c r="E76" s="123"/>
      <c r="F76" s="123"/>
      <c r="G76" s="123"/>
      <c r="H76" s="123"/>
      <c r="I76" s="123"/>
      <c r="J76" s="123"/>
      <c r="K76" s="123"/>
      <c r="L76" s="133" t="n">
        <f aca="false">IF(ISERROR(MATCH(B76,$B70:$B72,0)),IF(ISERROR(MATCH(B76,$C70:$C72,0)),IF(ISERROR(MATCH(INDEX($E72:$J72,MATCH(B76,$E74:$J74,0)),$B70:$B72,0)),INDEX($M70:$M72,MATCH(INDEX($E72:$J72,MATCH(B76,$E74:$J74,0)),$C70:$C72,0),1),INDEX($L70:$L72,MATCH(INDEX($E72:$J72,MATCH(B76,$E74:$J74,0)),$B70:$B72,0),1)),INDEX($M70:$M72,MATCH(B76,$C70:$C72,0),1)),INDEX($L70:$L72,MATCH(B76,$B70:$B72,0),1))</f>
        <v>8</v>
      </c>
      <c r="M76" s="133" t="n">
        <f aca="false">IF(ISERROR(MATCH(C76,$B70:$B72,0)),IF(ISERROR(MATCH(C76,$C70:$C72,0)),IF(ISERROR(MATCH(INDEX($E72:$J72,MATCH(C76,$E74:$J74,0)),$B70:$B72,0)),INDEX($M70:$M72,MATCH(INDEX($E72:$J72,MATCH(C76,$E74:$J74,0)),$C70:$C72,0),1),INDEX($L70:$L72,MATCH(INDEX($E72:$J72,MATCH(C76,$E74:$J74,0)),$B70:$B72,0),1)),INDEX($M70:$M72,MATCH(C76,$C70:$C72,0),1)),INDEX($L70:$L72,MATCH(C76,$B70:$B72,0),1))</f>
        <v>1</v>
      </c>
      <c r="N76" s="128" t="str">
        <f aca="false">IF(ISBLANK('RR page 2'!$H22),"",IF('RR page 2'!$H22="B",$B76,$C76))</f>
        <v/>
      </c>
      <c r="O76" s="129" t="n">
        <v>3</v>
      </c>
      <c r="P76" s="123" t="n">
        <v>12</v>
      </c>
      <c r="Q76" s="107"/>
      <c r="R76" s="130" t="str">
        <f aca="false">CONCATENATE(ADDRESS($B76+2,$C76+1,4,1)," ",ADDRESS($C76+2,$B76+1,4,1))</f>
        <v>D11 J5</v>
      </c>
      <c r="S76" s="131"/>
      <c r="T76" s="131"/>
      <c r="U76" s="107"/>
    </row>
    <row r="77" s="108" customFormat="true" ht="15" hidden="false" customHeight="true" outlineLevel="0" collapsed="false">
      <c r="A77" s="123"/>
      <c r="B77" s="124"/>
      <c r="C77" s="124"/>
      <c r="D77" s="107" t="n">
        <f aca="false">COUNT(E76:J76)</f>
        <v>0</v>
      </c>
      <c r="E77" s="123"/>
      <c r="F77" s="123"/>
      <c r="G77" s="123"/>
      <c r="H77" s="123"/>
      <c r="I77" s="123"/>
      <c r="J77" s="123"/>
      <c r="K77" s="123"/>
      <c r="L77" s="132"/>
      <c r="M77" s="132"/>
      <c r="N77" s="128"/>
      <c r="O77" s="129"/>
      <c r="P77" s="123"/>
      <c r="Q77" s="107"/>
      <c r="R77" s="130"/>
      <c r="S77" s="131"/>
      <c r="T77" s="131"/>
      <c r="U77" s="107"/>
    </row>
    <row r="78" s="108" customFormat="true" ht="15" hidden="false" customHeight="true" outlineLevel="0" collapsed="false">
      <c r="A78" s="123" t="n">
        <v>13</v>
      </c>
      <c r="B78" s="124" t="n">
        <v>8</v>
      </c>
      <c r="C78" s="124" t="n">
        <v>6</v>
      </c>
      <c r="D78" s="134" t="s">
        <v>32</v>
      </c>
      <c r="E78" s="123"/>
      <c r="F78" s="123"/>
      <c r="G78" s="123"/>
      <c r="H78" s="123"/>
      <c r="I78" s="123"/>
      <c r="J78" s="123"/>
      <c r="K78" s="123" t="n">
        <v>13</v>
      </c>
      <c r="L78" s="133" t="n">
        <f aca="false">IF(ISERROR(MATCH(B78,$B74:$B76,0)),IF(ISERROR(MATCH(B78,$C74:$C76,0)),IF(ISERROR(MATCH(INDEX($E76:$J76,MATCH(B78,$E78:$J78,0)),$B74:$B76,0)),INDEX($M74:$M76,MATCH(INDEX($E76:$J76,MATCH(B78,$E78:$J78,0)),$C74:$C76,0),1),INDEX($L74:$L76,MATCH(INDEX($E76:$J76,MATCH(B78,$E78:$J78,0)),$B74:$B76,0),1)),INDEX($M74:$M76,MATCH(B78,$C74:$C76,0),1)),INDEX($L74:$L76,MATCH(B78,$B74:$B76,0),1))</f>
        <v>12</v>
      </c>
      <c r="M78" s="133" t="n">
        <f aca="false">IF(ISERROR(MATCH(C78,$B74:$B76,0)),IF(ISERROR(MATCH(C78,$C74:$C76,0)),IF(ISERROR(MATCH(INDEX($E76:$J76,MATCH(C78,$E78:$J78,0)),$B74:$B76,0)),INDEX($M74:$M76,MATCH(INDEX($E76:$J76,MATCH(C78,$E78:$J78,0)),$C74:$C76,0),1),INDEX($L74:$L76,MATCH(INDEX($E76:$J76,MATCH(C78,$E78:$J78,0)),$B74:$B76,0),1)),INDEX($M74:$M76,MATCH(C78,$C74:$C76,0),1)),INDEX($L74:$L76,MATCH(C78,$B74:$B76,0),1))</f>
        <v>5</v>
      </c>
      <c r="N78" s="128" t="str">
        <f aca="false">IF(ISBLANK('RR page 2'!$H24),"",IF('RR page 2'!$H24="B",$B78,$C78))</f>
        <v/>
      </c>
      <c r="O78" s="129" t="n">
        <v>1</v>
      </c>
      <c r="P78" s="123" t="n">
        <v>13</v>
      </c>
      <c r="Q78" s="107"/>
      <c r="R78" s="130" t="str">
        <f aca="false">CONCATENATE(ADDRESS($B78+2,$C78+1,4,1)," ",ADDRESS($C78+2,$B78+1,4,1))</f>
        <v>G10 I8</v>
      </c>
      <c r="S78" s="131"/>
      <c r="T78" s="131"/>
      <c r="U78" s="107"/>
    </row>
    <row r="79" s="108" customFormat="true" ht="15" hidden="false" customHeight="true" outlineLevel="0" collapsed="false">
      <c r="A79" s="123" t="n">
        <v>13</v>
      </c>
      <c r="B79" s="124" t="n">
        <v>2</v>
      </c>
      <c r="C79" s="124" t="n">
        <v>9</v>
      </c>
      <c r="D79" s="107"/>
      <c r="E79" s="123"/>
      <c r="F79" s="123"/>
      <c r="G79" s="123"/>
      <c r="H79" s="123"/>
      <c r="I79" s="123"/>
      <c r="J79" s="123"/>
      <c r="K79" s="123"/>
      <c r="L79" s="133" t="n">
        <f aca="false">IF(ISERROR(MATCH(B79,$B74:$B76,0)),IF(ISERROR(MATCH(B79,$C74:$C76,0)),IF(ISERROR(MATCH(INDEX($E76:$J76,MATCH(B79,$E78:$J78,0)),$B74:$B76,0)),INDEX($M74:$M76,MATCH(INDEX($E76:$J76,MATCH(B79,$E78:$J78,0)),$C74:$C76,0),1),INDEX($L74:$L76,MATCH(INDEX($E76:$J76,MATCH(B79,$E78:$J78,0)),$B74:$B76,0),1)),INDEX($M74:$M76,MATCH(B79,$C74:$C76,0),1)),INDEX($L74:$L76,MATCH(B79,$B74:$B76,0),1))</f>
        <v>9</v>
      </c>
      <c r="M79" s="133" t="n">
        <f aca="false">IF(ISERROR(MATCH(C79,$B74:$B76,0)),IF(ISERROR(MATCH(C79,$C74:$C76,0)),IF(ISERROR(MATCH(INDEX($E76:$J76,MATCH(C79,$E78:$J78,0)),$B74:$B76,0)),INDEX($M74:$M76,MATCH(INDEX($E76:$J76,MATCH(C79,$E78:$J78,0)),$C74:$C76,0),1),INDEX($L74:$L76,MATCH(INDEX($E76:$J76,MATCH(C79,$E78:$J78,0)),$B74:$B76,0),1)),INDEX($M74:$M76,MATCH(C79,$C74:$C76,0),1)),INDEX($L74:$L76,MATCH(C79,$B74:$B76,0),1))</f>
        <v>8</v>
      </c>
      <c r="N79" s="128" t="str">
        <f aca="false">IF(ISBLANK('RR page 2'!$H25),"",IF('RR page 2'!$H25="B",$B79,$C79))</f>
        <v/>
      </c>
      <c r="O79" s="129" t="n">
        <v>2</v>
      </c>
      <c r="P79" s="123" t="n">
        <v>13</v>
      </c>
      <c r="Q79" s="107"/>
      <c r="R79" s="130" t="str">
        <f aca="false">CONCATENATE(ADDRESS($B79+2,$C79+1,4,1)," ",ADDRESS($C79+2,$B79+1,4,1))</f>
        <v>J4 C11</v>
      </c>
      <c r="S79" s="131"/>
      <c r="T79" s="131"/>
      <c r="U79" s="107"/>
    </row>
    <row r="80" s="108" customFormat="true" ht="15" hidden="false" customHeight="true" outlineLevel="0" collapsed="false">
      <c r="A80" s="123" t="n">
        <v>13</v>
      </c>
      <c r="B80" s="124" t="n">
        <v>3</v>
      </c>
      <c r="C80" s="124" t="n">
        <v>12</v>
      </c>
      <c r="D80" s="107" t="s">
        <v>33</v>
      </c>
      <c r="E80" s="123" t="n">
        <v>2</v>
      </c>
      <c r="F80" s="123" t="n">
        <v>3</v>
      </c>
      <c r="G80" s="123" t="n">
        <v>6</v>
      </c>
      <c r="H80" s="123"/>
      <c r="I80" s="123"/>
      <c r="J80" s="123"/>
      <c r="K80" s="123"/>
      <c r="L80" s="133" t="n">
        <f aca="false">IF(ISERROR(MATCH(B80,$B74:$B76,0)),IF(ISERROR(MATCH(B80,$C74:$C76,0)),IF(ISERROR(MATCH(INDEX($E76:$J76,MATCH(B80,$E78:$J78,0)),$B74:$B76,0)),INDEX($M74:$M76,MATCH(INDEX($E76:$J76,MATCH(B80,$E78:$J78,0)),$C74:$C76,0),1),INDEX($L74:$L76,MATCH(INDEX($E76:$J76,MATCH(B80,$E78:$J78,0)),$B74:$B76,0),1)),INDEX($M74:$M76,MATCH(B80,$C74:$C76,0),1)),INDEX($L74:$L76,MATCH(B80,$B74:$B76,0),1))</f>
        <v>1</v>
      </c>
      <c r="M80" s="133" t="n">
        <f aca="false">IF(ISERROR(MATCH(C80,$B74:$B76,0)),IF(ISERROR(MATCH(C80,$C74:$C76,0)),IF(ISERROR(MATCH(INDEX($E76:$J76,MATCH(C80,$E78:$J78,0)),$B74:$B76,0)),INDEX($M74:$M76,MATCH(INDEX($E76:$J76,MATCH(C80,$E78:$J78,0)),$C74:$C76,0),1),INDEX($L74:$L76,MATCH(INDEX($E76:$J76,MATCH(C80,$E78:$J78,0)),$B74:$B76,0),1)),INDEX($M74:$M76,MATCH(C80,$C74:$C76,0),1)),INDEX($L74:$L76,MATCH(C80,$B74:$B76,0),1))</f>
        <v>4</v>
      </c>
      <c r="N80" s="128" t="str">
        <f aca="false">IF(ISBLANK('RR page 2'!$H26),"",IF('RR page 2'!$H26="B",$B80,$C80))</f>
        <v/>
      </c>
      <c r="O80" s="129" t="n">
        <v>3</v>
      </c>
      <c r="P80" s="123" t="n">
        <v>13</v>
      </c>
      <c r="Q80" s="107"/>
      <c r="R80" s="130" t="str">
        <f aca="false">CONCATENATE(ADDRESS($B80+2,$C80+1,4,1)," ",ADDRESS($C80+2,$B80+1,4,1))</f>
        <v>M5 D14</v>
      </c>
      <c r="S80" s="131"/>
      <c r="T80" s="131"/>
      <c r="U80" s="107"/>
    </row>
    <row r="81" s="108" customFormat="true" ht="15" hidden="false" customHeight="true" outlineLevel="0" collapsed="false">
      <c r="A81" s="123"/>
      <c r="B81" s="124"/>
      <c r="C81" s="124"/>
      <c r="D81" s="107" t="n">
        <f aca="false">COUNT(E80:J80)</f>
        <v>3</v>
      </c>
      <c r="E81" s="123"/>
      <c r="F81" s="123"/>
      <c r="G81" s="123"/>
      <c r="H81" s="123"/>
      <c r="I81" s="123"/>
      <c r="J81" s="123"/>
      <c r="K81" s="123"/>
      <c r="L81" s="132"/>
      <c r="M81" s="132"/>
      <c r="N81" s="128"/>
      <c r="O81" s="129"/>
      <c r="P81" s="123"/>
      <c r="Q81" s="107"/>
      <c r="R81" s="130"/>
      <c r="S81" s="131"/>
      <c r="T81" s="131"/>
      <c r="U81" s="107"/>
    </row>
    <row r="82" s="108" customFormat="true" ht="15" hidden="false" customHeight="true" outlineLevel="0" collapsed="false">
      <c r="A82" s="123" t="n">
        <v>14</v>
      </c>
      <c r="B82" s="124" t="n">
        <v>10</v>
      </c>
      <c r="C82" s="124" t="n">
        <v>8</v>
      </c>
      <c r="D82" s="107" t="s">
        <v>32</v>
      </c>
      <c r="E82" s="123" t="n">
        <v>7</v>
      </c>
      <c r="F82" s="123" t="n">
        <v>11</v>
      </c>
      <c r="G82" s="123" t="n">
        <v>10</v>
      </c>
      <c r="H82" s="123"/>
      <c r="I82" s="123"/>
      <c r="J82" s="123"/>
      <c r="K82" s="123" t="n">
        <v>14</v>
      </c>
      <c r="L82" s="133" t="n">
        <f aca="false">IF(ISERROR(MATCH(B82,$B78:$B80,0)),IF(ISERROR(MATCH(B82,$C78:$C80,0)),IF(ISERROR(MATCH(INDEX($E80:$J80,MATCH(B82,$E82:$J82,0)),$B78:$B80,0)),INDEX($M78:$M80,MATCH(INDEX($E80:$J80,MATCH(B82,$E82:$J82,0)),$C78:$C80,0),1),INDEX($L78:$L80,MATCH(INDEX($E80:$J80,MATCH(B82,$E82:$J82,0)),$B78:$B80,0),1)),INDEX($M78:$M80,MATCH(B82,$C78:$C80,0),1)),INDEX($L78:$L80,MATCH(B82,$B78:$B80,0),1))</f>
        <v>5</v>
      </c>
      <c r="M82" s="133" t="n">
        <f aca="false">IF(ISERROR(MATCH(C82,$B78:$B80,0)),IF(ISERROR(MATCH(C82,$C78:$C80,0)),IF(ISERROR(MATCH(INDEX($E80:$J80,MATCH(C82,$E82:$J82,0)),$B78:$B80,0)),INDEX($M78:$M80,MATCH(INDEX($E80:$J80,MATCH(C82,$E82:$J82,0)),$C78:$C80,0),1),INDEX($L78:$L80,MATCH(INDEX($E80:$J80,MATCH(C82,$E82:$J82,0)),$B78:$B80,0),1)),INDEX($M78:$M80,MATCH(C82,$C78:$C80,0),1)),INDEX($L78:$L80,MATCH(C82,$B78:$B80,0),1))</f>
        <v>12</v>
      </c>
      <c r="N82" s="128" t="str">
        <f aca="false">IF(ISBLANK('RR page 2'!$H28),"",IF('RR page 2'!$H28="B",$B82,$C82))</f>
        <v/>
      </c>
      <c r="O82" s="129" t="n">
        <v>1</v>
      </c>
      <c r="P82" s="123" t="n">
        <v>14</v>
      </c>
      <c r="Q82" s="107"/>
      <c r="R82" s="130" t="str">
        <f aca="false">CONCATENATE(ADDRESS($B82+2,$C82+1,4,1)," ",ADDRESS($C82+2,$B82+1,4,1))</f>
        <v>I12 K10</v>
      </c>
      <c r="S82" s="131"/>
      <c r="T82" s="131"/>
      <c r="U82" s="107"/>
    </row>
    <row r="83" s="108" customFormat="true" ht="15" hidden="false" customHeight="true" outlineLevel="0" collapsed="false">
      <c r="A83" s="123" t="n">
        <v>14</v>
      </c>
      <c r="B83" s="124" t="n">
        <v>12</v>
      </c>
      <c r="C83" s="124" t="n">
        <v>7</v>
      </c>
      <c r="D83" s="134"/>
      <c r="E83" s="123"/>
      <c r="F83" s="123"/>
      <c r="G83" s="123"/>
      <c r="H83" s="123"/>
      <c r="I83" s="123"/>
      <c r="J83" s="123"/>
      <c r="K83" s="123"/>
      <c r="L83" s="133" t="n">
        <f aca="false">IF(ISERROR(MATCH(B83,$B78:$B80,0)),IF(ISERROR(MATCH(B83,$C78:$C80,0)),IF(ISERROR(MATCH(INDEX($E80:$J80,MATCH(B83,$E82:$J82,0)),$B78:$B80,0)),INDEX($M78:$M80,MATCH(INDEX($E80:$J80,MATCH(B83,$E82:$J82,0)),$C78:$C80,0),1),INDEX($L78:$L80,MATCH(INDEX($E80:$J80,MATCH(B83,$E82:$J82,0)),$B78:$B80,0),1)),INDEX($M78:$M80,MATCH(B83,$C78:$C80,0),1)),INDEX($L78:$L80,MATCH(B83,$B78:$B80,0),1))</f>
        <v>4</v>
      </c>
      <c r="M83" s="133" t="n">
        <f aca="false">IF(ISERROR(MATCH(C83,$B78:$B80,0)),IF(ISERROR(MATCH(C83,$C78:$C80,0)),IF(ISERROR(MATCH(INDEX($E80:$J80,MATCH(C83,$E82:$J82,0)),$B78:$B80,0)),INDEX($M78:$M80,MATCH(INDEX($E80:$J80,MATCH(C83,$E82:$J82,0)),$C78:$C80,0),1),INDEX($L78:$L80,MATCH(INDEX($E80:$J80,MATCH(C83,$E82:$J82,0)),$B78:$B80,0),1)),INDEX($M78:$M80,MATCH(C83,$C78:$C80,0),1)),INDEX($L78:$L80,MATCH(C83,$B78:$B80,0),1))</f>
        <v>9</v>
      </c>
      <c r="N83" s="128" t="str">
        <f aca="false">IF(ISBLANK('RR page 2'!$H29),"",IF('RR page 2'!$H29="B",$B83,$C83))</f>
        <v/>
      </c>
      <c r="O83" s="129" t="n">
        <v>2</v>
      </c>
      <c r="P83" s="123" t="n">
        <v>14</v>
      </c>
      <c r="Q83" s="107"/>
      <c r="R83" s="130" t="str">
        <f aca="false">CONCATENATE(ADDRESS($B83+2,$C83+1,4,1)," ",ADDRESS($C83+2,$B83+1,4,1))</f>
        <v>H14 M9</v>
      </c>
      <c r="S83" s="131"/>
      <c r="T83" s="131"/>
      <c r="U83" s="107"/>
    </row>
    <row r="84" s="108" customFormat="true" ht="15" hidden="false" customHeight="true" outlineLevel="0" collapsed="false">
      <c r="A84" s="123" t="n">
        <v>14</v>
      </c>
      <c r="B84" s="124" t="n">
        <v>11</v>
      </c>
      <c r="C84" s="124" t="n">
        <v>9</v>
      </c>
      <c r="D84" s="107" t="s">
        <v>33</v>
      </c>
      <c r="E84" s="123"/>
      <c r="F84" s="123"/>
      <c r="G84" s="123"/>
      <c r="H84" s="123"/>
      <c r="I84" s="123"/>
      <c r="J84" s="123"/>
      <c r="K84" s="123"/>
      <c r="L84" s="133" t="n">
        <f aca="false">IF(ISERROR(MATCH(B84,$B78:$B80,0)),IF(ISERROR(MATCH(B84,$C78:$C80,0)),IF(ISERROR(MATCH(INDEX($E80:$J80,MATCH(B84,$E82:$J82,0)),$B78:$B80,0)),INDEX($M78:$M80,MATCH(INDEX($E80:$J80,MATCH(B84,$E82:$J82,0)),$C78:$C80,0),1),INDEX($L78:$L80,MATCH(INDEX($E80:$J80,MATCH(B84,$E82:$J82,0)),$B78:$B80,0),1)),INDEX($M78:$M80,MATCH(B84,$C78:$C80,0),1)),INDEX($L78:$L80,MATCH(B84,$B78:$B80,0),1))</f>
        <v>1</v>
      </c>
      <c r="M84" s="133" t="n">
        <f aca="false">IF(ISERROR(MATCH(C84,$B78:$B80,0)),IF(ISERROR(MATCH(C84,$C78:$C80,0)),IF(ISERROR(MATCH(INDEX($E80:$J80,MATCH(C84,$E82:$J82,0)),$B78:$B80,0)),INDEX($M78:$M80,MATCH(INDEX($E80:$J80,MATCH(C84,$E82:$J82,0)),$C78:$C80,0),1),INDEX($L78:$L80,MATCH(INDEX($E80:$J80,MATCH(C84,$E82:$J82,0)),$B78:$B80,0),1)),INDEX($M78:$M80,MATCH(C84,$C78:$C80,0),1)),INDEX($L78:$L80,MATCH(C84,$B78:$B80,0),1))</f>
        <v>8</v>
      </c>
      <c r="N84" s="128" t="str">
        <f aca="false">IF(ISBLANK('RR page 2'!$H30),"",IF('RR page 2'!$H30="B",$B84,$C84))</f>
        <v/>
      </c>
      <c r="O84" s="129" t="n">
        <v>3</v>
      </c>
      <c r="P84" s="123" t="n">
        <v>14</v>
      </c>
      <c r="Q84" s="107"/>
      <c r="R84" s="130" t="str">
        <f aca="false">CONCATENATE(ADDRESS($B84+2,$C84+1,4,1)," ",ADDRESS($C84+2,$B84+1,4,1))</f>
        <v>J13 L11</v>
      </c>
      <c r="S84" s="131"/>
      <c r="T84" s="131"/>
      <c r="U84" s="107"/>
    </row>
    <row r="85" s="108" customFormat="true" ht="15" hidden="false" customHeight="true" outlineLevel="0" collapsed="false">
      <c r="A85" s="123"/>
      <c r="B85" s="124"/>
      <c r="C85" s="124"/>
      <c r="D85" s="107" t="n">
        <f aca="false">COUNT(E84:J84)</f>
        <v>0</v>
      </c>
      <c r="E85" s="123"/>
      <c r="F85" s="123"/>
      <c r="G85" s="123"/>
      <c r="H85" s="123"/>
      <c r="I85" s="123"/>
      <c r="J85" s="123"/>
      <c r="K85" s="123"/>
      <c r="L85" s="132"/>
      <c r="M85" s="132"/>
      <c r="N85" s="128"/>
      <c r="O85" s="129"/>
      <c r="P85" s="123"/>
      <c r="Q85" s="107"/>
      <c r="R85" s="130"/>
      <c r="S85" s="131"/>
      <c r="T85" s="131"/>
      <c r="U85" s="107"/>
    </row>
    <row r="86" s="108" customFormat="true" ht="15" hidden="false" customHeight="true" outlineLevel="0" collapsed="false">
      <c r="A86" s="123" t="n">
        <v>15</v>
      </c>
      <c r="B86" s="124" t="n">
        <v>12</v>
      </c>
      <c r="C86" s="124" t="n">
        <v>10</v>
      </c>
      <c r="D86" s="134" t="s">
        <v>32</v>
      </c>
      <c r="E86" s="123"/>
      <c r="F86" s="123"/>
      <c r="G86" s="123"/>
      <c r="H86" s="123"/>
      <c r="I86" s="123"/>
      <c r="J86" s="123"/>
      <c r="K86" s="123" t="n">
        <v>15</v>
      </c>
      <c r="L86" s="133" t="n">
        <f aca="false">IF(ISERROR(MATCH(B86,$B82:$B84,0)),IF(ISERROR(MATCH(B86,$C82:$C84,0)),IF(ISERROR(MATCH(INDEX($E84:$J84,MATCH(B86,$E86:$J86,0)),$B82:$B84,0)),INDEX($M82:$M84,MATCH(INDEX($E84:$J84,MATCH(B86,$E86:$J86,0)),$C82:$C84,0),1),INDEX($L82:$L84,MATCH(INDEX($E84:$J84,MATCH(B86,$E86:$J86,0)),$B82:$B84,0),1)),INDEX($M82:$M84,MATCH(B86,$C82:$C84,0),1)),INDEX($L82:$L84,MATCH(B86,$B82:$B84,0),1))</f>
        <v>4</v>
      </c>
      <c r="M86" s="133" t="n">
        <f aca="false">IF(ISERROR(MATCH(C86,$B82:$B84,0)),IF(ISERROR(MATCH(C86,$C82:$C84,0)),IF(ISERROR(MATCH(INDEX($E84:$J84,MATCH(C86,$E86:$J86,0)),$B82:$B84,0)),INDEX($M82:$M84,MATCH(INDEX($E84:$J84,MATCH(C86,$E86:$J86,0)),$C82:$C84,0),1),INDEX($L82:$L84,MATCH(INDEX($E84:$J84,MATCH(C86,$E86:$J86,0)),$B82:$B84,0),1)),INDEX($M82:$M84,MATCH(C86,$C82:$C84,0),1)),INDEX($L82:$L84,MATCH(C86,$B82:$B84,0),1))</f>
        <v>5</v>
      </c>
      <c r="N86" s="128" t="str">
        <f aca="false">IF(ISBLANK('RR page 3'!$H4),"",IF('RR page 3'!$H4="B",$B86,$C86))</f>
        <v/>
      </c>
      <c r="O86" s="129" t="n">
        <v>1</v>
      </c>
      <c r="P86" s="123" t="n">
        <v>15</v>
      </c>
      <c r="Q86" s="107"/>
      <c r="R86" s="130" t="str">
        <f aca="false">CONCATENATE(ADDRESS($B86+2,$C86+1,4,1)," ",ADDRESS($C86+2,$B86+1,4,1))</f>
        <v>K14 M12</v>
      </c>
      <c r="S86" s="131"/>
      <c r="T86" s="131"/>
      <c r="U86" s="107"/>
    </row>
    <row r="87" s="108" customFormat="true" ht="15" hidden="false" customHeight="true" outlineLevel="0" collapsed="false">
      <c r="A87" s="123" t="n">
        <v>15</v>
      </c>
      <c r="B87" s="124" t="n">
        <v>11</v>
      </c>
      <c r="C87" s="124" t="n">
        <v>8</v>
      </c>
      <c r="D87" s="107"/>
      <c r="E87" s="123"/>
      <c r="F87" s="123"/>
      <c r="G87" s="123"/>
      <c r="H87" s="123"/>
      <c r="I87" s="123"/>
      <c r="J87" s="123"/>
      <c r="K87" s="123"/>
      <c r="L87" s="133" t="n">
        <f aca="false">IF(ISERROR(MATCH(B87,$B82:$B84,0)),IF(ISERROR(MATCH(B87,$C82:$C84,0)),IF(ISERROR(MATCH(INDEX($E84:$J84,MATCH(B87,$E86:$J86,0)),$B82:$B84,0)),INDEX($M82:$M84,MATCH(INDEX($E84:$J84,MATCH(B87,$E86:$J86,0)),$C82:$C84,0),1),INDEX($L82:$L84,MATCH(INDEX($E84:$J84,MATCH(B87,$E86:$J86,0)),$B82:$B84,0),1)),INDEX($M82:$M84,MATCH(B87,$C82:$C84,0),1)),INDEX($L82:$L84,MATCH(B87,$B82:$B84,0),1))</f>
        <v>1</v>
      </c>
      <c r="M87" s="133" t="n">
        <f aca="false">IF(ISERROR(MATCH(C87,$B82:$B84,0)),IF(ISERROR(MATCH(C87,$C82:$C84,0)),IF(ISERROR(MATCH(INDEX($E84:$J84,MATCH(C87,$E86:$J86,0)),$B82:$B84,0)),INDEX($M82:$M84,MATCH(INDEX($E84:$J84,MATCH(C87,$E86:$J86,0)),$C82:$C84,0),1),INDEX($L82:$L84,MATCH(INDEX($E84:$J84,MATCH(C87,$E86:$J86,0)),$B82:$B84,0),1)),INDEX($M82:$M84,MATCH(C87,$C82:$C84,0),1)),INDEX($L82:$L84,MATCH(C87,$B82:$B84,0),1))</f>
        <v>12</v>
      </c>
      <c r="N87" s="128" t="str">
        <f aca="false">IF(ISBLANK('RR page 3'!$H5),"",IF('RR page 3'!$H5="B",$B87,$C87))</f>
        <v/>
      </c>
      <c r="O87" s="129" t="n">
        <v>2</v>
      </c>
      <c r="P87" s="123" t="n">
        <v>15</v>
      </c>
      <c r="Q87" s="107"/>
      <c r="R87" s="130" t="str">
        <f aca="false">CONCATENATE(ADDRESS($B87+2,$C87+1,4,1)," ",ADDRESS($C87+2,$B87+1,4,1))</f>
        <v>I13 L10</v>
      </c>
      <c r="S87" s="131"/>
      <c r="T87" s="131"/>
      <c r="U87" s="107"/>
    </row>
    <row r="88" s="108" customFormat="true" ht="15" hidden="false" customHeight="true" outlineLevel="0" collapsed="false">
      <c r="A88" s="123" t="n">
        <v>15</v>
      </c>
      <c r="B88" s="124" t="n">
        <v>9</v>
      </c>
      <c r="C88" s="124" t="n">
        <v>7</v>
      </c>
      <c r="D88" s="134" t="s">
        <v>33</v>
      </c>
      <c r="E88" s="123"/>
      <c r="F88" s="123"/>
      <c r="G88" s="123"/>
      <c r="H88" s="123"/>
      <c r="I88" s="123"/>
      <c r="J88" s="123"/>
      <c r="K88" s="123"/>
      <c r="L88" s="133" t="n">
        <f aca="false">IF(ISERROR(MATCH(B88,$B82:$B84,0)),IF(ISERROR(MATCH(B88,$C82:$C84,0)),IF(ISERROR(MATCH(INDEX($E84:$J84,MATCH(B88,$E86:$J86,0)),$B82:$B84,0)),INDEX($M82:$M84,MATCH(INDEX($E84:$J84,MATCH(B88,$E86:$J86,0)),$C82:$C84,0),1),INDEX($L82:$L84,MATCH(INDEX($E84:$J84,MATCH(B88,$E86:$J86,0)),$B82:$B84,0),1)),INDEX($M82:$M84,MATCH(B88,$C82:$C84,0),1)),INDEX($L82:$L84,MATCH(B88,$B82:$B84,0),1))</f>
        <v>8</v>
      </c>
      <c r="M88" s="133" t="n">
        <f aca="false">IF(ISERROR(MATCH(C88,$B82:$B84,0)),IF(ISERROR(MATCH(C88,$C82:$C84,0)),IF(ISERROR(MATCH(INDEX($E84:$J84,MATCH(C88,$E86:$J86,0)),$B82:$B84,0)),INDEX($M82:$M84,MATCH(INDEX($E84:$J84,MATCH(C88,$E86:$J86,0)),$C82:$C84,0),1),INDEX($L82:$L84,MATCH(INDEX($E84:$J84,MATCH(C88,$E86:$J86,0)),$B82:$B84,0),1)),INDEX($M82:$M84,MATCH(C88,$C82:$C84,0),1)),INDEX($L82:$L84,MATCH(C88,$B82:$B84,0),1))</f>
        <v>9</v>
      </c>
      <c r="N88" s="128" t="str">
        <f aca="false">IF(ISBLANK('RR page 3'!$H6),"",IF('RR page 3'!$H6="B",$B88,$C88))</f>
        <v/>
      </c>
      <c r="O88" s="129" t="n">
        <v>3</v>
      </c>
      <c r="P88" s="123" t="n">
        <v>15</v>
      </c>
      <c r="Q88" s="107"/>
      <c r="R88" s="130" t="str">
        <f aca="false">CONCATENATE(ADDRESS($B88+2,$C88+1,4,1)," ",ADDRESS($C88+2,$B88+1,4,1))</f>
        <v>H11 J9</v>
      </c>
      <c r="S88" s="131"/>
      <c r="T88" s="131"/>
      <c r="U88" s="107"/>
    </row>
    <row r="89" s="108" customFormat="true" ht="15" hidden="false" customHeight="true" outlineLevel="0" collapsed="false">
      <c r="A89" s="123"/>
      <c r="B89" s="124"/>
      <c r="C89" s="124"/>
      <c r="D89" s="107" t="n">
        <f aca="false">COUNT(E88:J88)</f>
        <v>0</v>
      </c>
      <c r="E89" s="123"/>
      <c r="F89" s="123"/>
      <c r="G89" s="123"/>
      <c r="H89" s="123"/>
      <c r="I89" s="123"/>
      <c r="J89" s="123"/>
      <c r="K89" s="123"/>
      <c r="L89" s="132"/>
      <c r="M89" s="132"/>
      <c r="N89" s="128"/>
      <c r="O89" s="129"/>
      <c r="P89" s="123"/>
      <c r="Q89" s="107"/>
      <c r="R89" s="130"/>
      <c r="S89" s="131"/>
      <c r="T89" s="131"/>
      <c r="U89" s="107"/>
    </row>
    <row r="90" s="108" customFormat="true" ht="15" hidden="false" customHeight="true" outlineLevel="0" collapsed="false">
      <c r="A90" s="123" t="n">
        <v>16</v>
      </c>
      <c r="B90" s="124" t="n">
        <v>12</v>
      </c>
      <c r="C90" s="124" t="n">
        <v>11</v>
      </c>
      <c r="D90" s="107" t="s">
        <v>32</v>
      </c>
      <c r="E90" s="123"/>
      <c r="F90" s="123"/>
      <c r="G90" s="123"/>
      <c r="H90" s="123"/>
      <c r="I90" s="123"/>
      <c r="J90" s="123"/>
      <c r="K90" s="123" t="n">
        <v>16</v>
      </c>
      <c r="L90" s="133" t="n">
        <f aca="false">IF(ISERROR(MATCH(B90,$B86:$B88,0)),IF(ISERROR(MATCH(B90,$C86:$C88,0)),IF(ISERROR(MATCH(INDEX($E88:$J88,MATCH(B90,$E90:$J90,0)),$B86:$B88,0)),INDEX($M86:$M88,MATCH(INDEX($E88:$J88,MATCH(B90,$E90:$J90,0)),$C86:$C88,0),1),INDEX($L86:$L88,MATCH(INDEX($E88:$J88,MATCH(B90,$E90:$J90,0)),$B86:$B88,0),1)),INDEX($M86:$M88,MATCH(B90,$C86:$C88,0),1)),INDEX($L86:$L88,MATCH(B90,$B86:$B88,0),1))</f>
        <v>4</v>
      </c>
      <c r="M90" s="133" t="n">
        <f aca="false">IF(ISERROR(MATCH(C90,$B86:$B88,0)),IF(ISERROR(MATCH(C90,$C86:$C88,0)),IF(ISERROR(MATCH(INDEX($E88:$J88,MATCH(C90,$E90:$J90,0)),$B86:$B88,0)),INDEX($M86:$M88,MATCH(INDEX($E88:$J88,MATCH(C90,$E90:$J90,0)),$C86:$C88,0),1),INDEX($L86:$L88,MATCH(INDEX($E88:$J88,MATCH(C90,$E90:$J90,0)),$B86:$B88,0),1)),INDEX($M86:$M88,MATCH(C90,$C86:$C88,0),1)),INDEX($L86:$L88,MATCH(C90,$B86:$B88,0),1))</f>
        <v>1</v>
      </c>
      <c r="N90" s="128" t="str">
        <f aca="false">IF(ISBLANK('RR page 3'!$H8),"",IF('RR page 3'!$H8="B",$B90,$C90))</f>
        <v/>
      </c>
      <c r="O90" s="129" t="n">
        <v>1</v>
      </c>
      <c r="P90" s="123" t="n">
        <v>16</v>
      </c>
      <c r="Q90" s="107"/>
      <c r="R90" s="130" t="str">
        <f aca="false">CONCATENATE(ADDRESS($B90+2,$C90+1,4,1)," ",ADDRESS($C90+2,$B90+1,4,1))</f>
        <v>L14 M13</v>
      </c>
      <c r="S90" s="131"/>
      <c r="T90" s="131"/>
      <c r="U90" s="107"/>
    </row>
    <row r="91" s="108" customFormat="true" ht="15" hidden="false" customHeight="true" outlineLevel="0" collapsed="false">
      <c r="A91" s="123" t="n">
        <v>16</v>
      </c>
      <c r="B91" s="124" t="n">
        <v>10</v>
      </c>
      <c r="C91" s="124" t="n">
        <v>9</v>
      </c>
      <c r="D91" s="134"/>
      <c r="E91" s="123"/>
      <c r="F91" s="123"/>
      <c r="G91" s="123"/>
      <c r="H91" s="123"/>
      <c r="I91" s="123"/>
      <c r="J91" s="123"/>
      <c r="K91" s="123"/>
      <c r="L91" s="133" t="n">
        <f aca="false">IF(ISERROR(MATCH(B91,$B86:$B88,0)),IF(ISERROR(MATCH(B91,$C86:$C88,0)),IF(ISERROR(MATCH(INDEX($E88:$J88,MATCH(B91,$E90:$J90,0)),$B86:$B88,0)),INDEX($M86:$M88,MATCH(INDEX($E88:$J88,MATCH(B91,$E90:$J90,0)),$C86:$C88,0),1),INDEX($L86:$L88,MATCH(INDEX($E88:$J88,MATCH(B91,$E90:$J90,0)),$B86:$B88,0),1)),INDEX($M86:$M88,MATCH(B91,$C86:$C88,0),1)),INDEX($L86:$L88,MATCH(B91,$B86:$B88,0),1))</f>
        <v>5</v>
      </c>
      <c r="M91" s="133" t="n">
        <f aca="false">IF(ISERROR(MATCH(C91,$B86:$B88,0)),IF(ISERROR(MATCH(C91,$C86:$C88,0)),IF(ISERROR(MATCH(INDEX($E88:$J88,MATCH(C91,$E90:$J90,0)),$B86:$B88,0)),INDEX($M86:$M88,MATCH(INDEX($E88:$J88,MATCH(C91,$E90:$J90,0)),$C86:$C88,0),1),INDEX($L86:$L88,MATCH(INDEX($E88:$J88,MATCH(C91,$E90:$J90,0)),$B86:$B88,0),1)),INDEX($M86:$M88,MATCH(C91,$C86:$C88,0),1)),INDEX($L86:$L88,MATCH(C91,$B86:$B88,0),1))</f>
        <v>8</v>
      </c>
      <c r="N91" s="128" t="str">
        <f aca="false">IF(ISBLANK('RR page 3'!$H9),"",IF('RR page 3'!$H9="B",$B91,$C91))</f>
        <v/>
      </c>
      <c r="O91" s="129" t="n">
        <v>2</v>
      </c>
      <c r="P91" s="123" t="n">
        <v>16</v>
      </c>
      <c r="Q91" s="107"/>
      <c r="R91" s="130" t="str">
        <f aca="false">CONCATENATE(ADDRESS($B91+2,$C91+1,4,1)," ",ADDRESS($C91+2,$B91+1,4,1))</f>
        <v>J12 K11</v>
      </c>
      <c r="S91" s="131"/>
      <c r="T91" s="131"/>
      <c r="U91" s="107"/>
    </row>
    <row r="92" s="108" customFormat="true" ht="15" hidden="false" customHeight="true" outlineLevel="0" collapsed="false">
      <c r="A92" s="123" t="n">
        <v>16</v>
      </c>
      <c r="B92" s="124" t="n">
        <v>8</v>
      </c>
      <c r="C92" s="124" t="n">
        <v>7</v>
      </c>
      <c r="D92" s="107" t="s">
        <v>33</v>
      </c>
      <c r="E92" s="123" t="n">
        <v>8</v>
      </c>
      <c r="F92" s="123" t="n">
        <v>9</v>
      </c>
      <c r="G92" s="123" t="n">
        <v>12</v>
      </c>
      <c r="H92" s="123"/>
      <c r="I92" s="123"/>
      <c r="J92" s="123"/>
      <c r="K92" s="123"/>
      <c r="L92" s="133" t="n">
        <f aca="false">IF(ISERROR(MATCH(B92,$B86:$B88,0)),IF(ISERROR(MATCH(B92,$C86:$C88,0)),IF(ISERROR(MATCH(INDEX($E88:$J88,MATCH(B92,$E90:$J90,0)),$B86:$B88,0)),INDEX($M86:$M88,MATCH(INDEX($E88:$J88,MATCH(B92,$E90:$J90,0)),$C86:$C88,0),1),INDEX($L86:$L88,MATCH(INDEX($E88:$J88,MATCH(B92,$E90:$J90,0)),$B86:$B88,0),1)),INDEX($M86:$M88,MATCH(B92,$C86:$C88,0),1)),INDEX($L86:$L88,MATCH(B92,$B86:$B88,0),1))</f>
        <v>12</v>
      </c>
      <c r="M92" s="133" t="n">
        <f aca="false">IF(ISERROR(MATCH(C92,$B86:$B88,0)),IF(ISERROR(MATCH(C92,$C86:$C88,0)),IF(ISERROR(MATCH(INDEX($E88:$J88,MATCH(C92,$E90:$J90,0)),$B86:$B88,0)),INDEX($M86:$M88,MATCH(INDEX($E88:$J88,MATCH(C92,$E90:$J90,0)),$C86:$C88,0),1),INDEX($L86:$L88,MATCH(INDEX($E88:$J88,MATCH(C92,$E90:$J90,0)),$B86:$B88,0),1)),INDEX($M86:$M88,MATCH(C92,$C86:$C88,0),1)),INDEX($L86:$L88,MATCH(C92,$B86:$B88,0),1))</f>
        <v>9</v>
      </c>
      <c r="N92" s="128" t="str">
        <f aca="false">IF(ISBLANK('RR page 3'!$H10),"",IF('RR page 3'!$H10="B",$B92,$C92))</f>
        <v/>
      </c>
      <c r="O92" s="129" t="n">
        <v>3</v>
      </c>
      <c r="P92" s="123" t="n">
        <v>16</v>
      </c>
      <c r="Q92" s="107"/>
      <c r="R92" s="130" t="str">
        <f aca="false">CONCATENATE(ADDRESS($B92+2,$C92+1,4,1)," ",ADDRESS($C92+2,$B92+1,4,1))</f>
        <v>H10 I9</v>
      </c>
      <c r="S92" s="131"/>
      <c r="T92" s="131"/>
      <c r="U92" s="107"/>
    </row>
    <row r="93" s="108" customFormat="true" ht="15" hidden="false" customHeight="true" outlineLevel="0" collapsed="false">
      <c r="A93" s="123"/>
      <c r="B93" s="124"/>
      <c r="C93" s="124"/>
      <c r="D93" s="107" t="n">
        <f aca="false">COUNT(E92:J92)</f>
        <v>3</v>
      </c>
      <c r="E93" s="123"/>
      <c r="F93" s="123"/>
      <c r="G93" s="123"/>
      <c r="H93" s="123"/>
      <c r="I93" s="123"/>
      <c r="J93" s="123"/>
      <c r="K93" s="123"/>
      <c r="L93" s="132"/>
      <c r="M93" s="132"/>
      <c r="N93" s="128"/>
      <c r="O93" s="129"/>
      <c r="P93" s="123"/>
      <c r="Q93" s="107"/>
      <c r="R93" s="130"/>
      <c r="S93" s="131"/>
      <c r="T93" s="131"/>
      <c r="U93" s="107"/>
    </row>
    <row r="94" s="108" customFormat="true" ht="15" hidden="false" customHeight="true" outlineLevel="0" collapsed="false">
      <c r="A94" s="123" t="n">
        <v>17</v>
      </c>
      <c r="B94" s="124" t="n">
        <v>10</v>
      </c>
      <c r="C94" s="124" t="n">
        <v>4</v>
      </c>
      <c r="D94" s="107" t="s">
        <v>32</v>
      </c>
      <c r="E94" s="123" t="n">
        <v>1</v>
      </c>
      <c r="F94" s="123" t="n">
        <v>5</v>
      </c>
      <c r="G94" s="123" t="n">
        <v>4</v>
      </c>
      <c r="H94" s="123"/>
      <c r="I94" s="123"/>
      <c r="J94" s="123"/>
      <c r="K94" s="123" t="n">
        <v>17</v>
      </c>
      <c r="L94" s="133" t="n">
        <f aca="false">IF(ISERROR(MATCH(B94,$B90:$B92,0)),IF(ISERROR(MATCH(B94,$C90:$C92,0)),IF(ISERROR(MATCH(INDEX($E92:$J92,MATCH(B94,$E94:$J94,0)),$B90:$B92,0)),INDEX($M90:$M92,MATCH(INDEX($E92:$J92,MATCH(B94,$E94:$J94,0)),$C90:$C92,0),1),INDEX($L90:$L92,MATCH(INDEX($E92:$J92,MATCH(B94,$E94:$J94,0)),$B90:$B92,0),1)),INDEX($M90:$M92,MATCH(B94,$C90:$C92,0),1)),INDEX($L90:$L92,MATCH(B94,$B90:$B92,0),1))</f>
        <v>5</v>
      </c>
      <c r="M94" s="133" t="n">
        <f aca="false">IF(ISERROR(MATCH(C94,$B90:$B92,0)),IF(ISERROR(MATCH(C94,$C90:$C92,0)),IF(ISERROR(MATCH(INDEX($E92:$J92,MATCH(C94,$E94:$J94,0)),$B90:$B92,0)),INDEX($M90:$M92,MATCH(INDEX($E92:$J92,MATCH(C94,$E94:$J94,0)),$C90:$C92,0),1),INDEX($L90:$L92,MATCH(INDEX($E92:$J92,MATCH(C94,$E94:$J94,0)),$B90:$B92,0),1)),INDEX($M90:$M92,MATCH(C94,$C90:$C92,0),1)),INDEX($L90:$L92,MATCH(C94,$B90:$B92,0),1))</f>
        <v>4</v>
      </c>
      <c r="N94" s="128" t="str">
        <f aca="false">IF(ISBLANK('RR page 3'!$H12),"",IF('RR page 3'!$H12="B",$B94,$C94))</f>
        <v/>
      </c>
      <c r="O94" s="129" t="n">
        <v>1</v>
      </c>
      <c r="P94" s="123" t="n">
        <v>17</v>
      </c>
      <c r="Q94" s="107"/>
      <c r="R94" s="130" t="str">
        <f aca="false">CONCATENATE(ADDRESS($B94+2,$C94+1,4,1)," ",ADDRESS($C94+2,$B94+1,4,1))</f>
        <v>E12 K6</v>
      </c>
      <c r="S94" s="131"/>
      <c r="T94" s="131"/>
      <c r="U94" s="107"/>
    </row>
    <row r="95" s="108" customFormat="true" ht="15" hidden="false" customHeight="true" outlineLevel="0" collapsed="false">
      <c r="A95" s="123" t="n">
        <v>17</v>
      </c>
      <c r="B95" s="124" t="n">
        <v>11</v>
      </c>
      <c r="C95" s="124" t="n">
        <v>5</v>
      </c>
      <c r="D95" s="107"/>
      <c r="E95" s="123"/>
      <c r="F95" s="123"/>
      <c r="G95" s="123"/>
      <c r="H95" s="123"/>
      <c r="I95" s="123"/>
      <c r="J95" s="123"/>
      <c r="K95" s="123"/>
      <c r="L95" s="133" t="n">
        <f aca="false">IF(ISERROR(MATCH(B95,$B90:$B92,0)),IF(ISERROR(MATCH(B95,$C90:$C92,0)),IF(ISERROR(MATCH(INDEX($E92:$J92,MATCH(B95,$E94:$J94,0)),$B90:$B92,0)),INDEX($M90:$M92,MATCH(INDEX($E92:$J92,MATCH(B95,$E94:$J94,0)),$C90:$C92,0),1),INDEX($L90:$L92,MATCH(INDEX($E92:$J92,MATCH(B95,$E94:$J94,0)),$B90:$B92,0),1)),INDEX($M90:$M92,MATCH(B95,$C90:$C92,0),1)),INDEX($L90:$L92,MATCH(B95,$B90:$B92,0),1))</f>
        <v>1</v>
      </c>
      <c r="M95" s="133" t="n">
        <f aca="false">IF(ISERROR(MATCH(C95,$B90:$B92,0)),IF(ISERROR(MATCH(C95,$C90:$C92,0)),IF(ISERROR(MATCH(INDEX($E92:$J92,MATCH(C95,$E94:$J94,0)),$B90:$B92,0)),INDEX($M90:$M92,MATCH(INDEX($E92:$J92,MATCH(C95,$E94:$J94,0)),$C90:$C92,0),1),INDEX($L90:$L92,MATCH(INDEX($E92:$J92,MATCH(C95,$E94:$J94,0)),$B90:$B92,0),1)),INDEX($M90:$M92,MATCH(C95,$C90:$C92,0),1)),INDEX($L90:$L92,MATCH(C95,$B90:$B92,0),1))</f>
        <v>8</v>
      </c>
      <c r="N95" s="128" t="str">
        <f aca="false">IF(ISBLANK('RR page 3'!$H13),"",IF('RR page 3'!$H13="B",$B95,$C95))</f>
        <v/>
      </c>
      <c r="O95" s="129" t="n">
        <v>2</v>
      </c>
      <c r="P95" s="123" t="n">
        <v>17</v>
      </c>
      <c r="Q95" s="107"/>
      <c r="R95" s="130" t="str">
        <f aca="false">CONCATENATE(ADDRESS($B95+2,$C95+1,4,1)," ",ADDRESS($C95+2,$B95+1,4,1))</f>
        <v>F13 L7</v>
      </c>
      <c r="S95" s="131"/>
      <c r="T95" s="131"/>
      <c r="U95" s="107"/>
    </row>
    <row r="96" s="108" customFormat="true" ht="15" hidden="false" customHeight="true" outlineLevel="0" collapsed="false">
      <c r="A96" s="123" t="n">
        <v>17</v>
      </c>
      <c r="B96" s="124" t="n">
        <v>7</v>
      </c>
      <c r="C96" s="124" t="n">
        <v>1</v>
      </c>
      <c r="D96" s="134" t="s">
        <v>33</v>
      </c>
      <c r="E96" s="123"/>
      <c r="F96" s="123"/>
      <c r="G96" s="123"/>
      <c r="H96" s="123"/>
      <c r="I96" s="123"/>
      <c r="J96" s="123"/>
      <c r="K96" s="123"/>
      <c r="L96" s="133" t="n">
        <f aca="false">IF(ISERROR(MATCH(B96,$B90:$B92,0)),IF(ISERROR(MATCH(B96,$C90:$C92,0)),IF(ISERROR(MATCH(INDEX($E92:$J92,MATCH(B96,$E94:$J94,0)),$B90:$B92,0)),INDEX($M90:$M92,MATCH(INDEX($E92:$J92,MATCH(B96,$E94:$J94,0)),$C90:$C92,0),1),INDEX($L90:$L92,MATCH(INDEX($E92:$J92,MATCH(B96,$E94:$J94,0)),$B90:$B92,0),1)),INDEX($M90:$M92,MATCH(B96,$C90:$C92,0),1)),INDEX($L90:$L92,MATCH(B96,$B90:$B92,0),1))</f>
        <v>9</v>
      </c>
      <c r="M96" s="133" t="n">
        <f aca="false">IF(ISERROR(MATCH(C96,$B90:$B92,0)),IF(ISERROR(MATCH(C96,$C90:$C92,0)),IF(ISERROR(MATCH(INDEX($E92:$J92,MATCH(C96,$E94:$J94,0)),$B90:$B92,0)),INDEX($M90:$M92,MATCH(INDEX($E92:$J92,MATCH(C96,$E94:$J94,0)),$C90:$C92,0),1),INDEX($L90:$L92,MATCH(INDEX($E92:$J92,MATCH(C96,$E94:$J94,0)),$B90:$B92,0),1)),INDEX($M90:$M92,MATCH(C96,$C90:$C92,0),1)),INDEX($L90:$L92,MATCH(C96,$B90:$B92,0),1))</f>
        <v>12</v>
      </c>
      <c r="N96" s="128" t="str">
        <f aca="false">IF(ISBLANK('RR page 3'!$H14),"",IF('RR page 3'!$H14="B",$B96,$C96))</f>
        <v/>
      </c>
      <c r="O96" s="129" t="n">
        <v>3</v>
      </c>
      <c r="P96" s="123" t="n">
        <v>17</v>
      </c>
      <c r="Q96" s="107"/>
      <c r="R96" s="130" t="str">
        <f aca="false">CONCATENATE(ADDRESS($B96+2,$C96+1,4,1)," ",ADDRESS($C96+2,$B96+1,4,1))</f>
        <v>B9 H3</v>
      </c>
      <c r="S96" s="131"/>
      <c r="T96" s="131"/>
      <c r="U96" s="107"/>
    </row>
    <row r="97" s="108" customFormat="true" ht="15" hidden="false" customHeight="true" outlineLevel="0" collapsed="false">
      <c r="A97" s="123"/>
      <c r="B97" s="124"/>
      <c r="C97" s="124"/>
      <c r="D97" s="107" t="n">
        <f aca="false">COUNT(E96:J96)</f>
        <v>0</v>
      </c>
      <c r="E97" s="123"/>
      <c r="F97" s="123"/>
      <c r="G97" s="123"/>
      <c r="H97" s="123"/>
      <c r="I97" s="123"/>
      <c r="J97" s="123"/>
      <c r="K97" s="123"/>
      <c r="L97" s="132"/>
      <c r="M97" s="132"/>
      <c r="N97" s="128"/>
      <c r="O97" s="129"/>
      <c r="P97" s="123"/>
      <c r="Q97" s="107"/>
      <c r="R97" s="130"/>
      <c r="S97" s="131"/>
      <c r="T97" s="131"/>
      <c r="U97" s="107"/>
    </row>
    <row r="98" s="108" customFormat="true" ht="15" hidden="false" customHeight="true" outlineLevel="0" collapsed="false">
      <c r="A98" s="123" t="n">
        <v>18</v>
      </c>
      <c r="B98" s="124" t="n">
        <v>4</v>
      </c>
      <c r="C98" s="124" t="n">
        <v>11</v>
      </c>
      <c r="D98" s="134" t="s">
        <v>32</v>
      </c>
      <c r="E98" s="123"/>
      <c r="F98" s="123"/>
      <c r="G98" s="123"/>
      <c r="H98" s="123"/>
      <c r="I98" s="123"/>
      <c r="J98" s="123"/>
      <c r="K98" s="123" t="n">
        <v>18</v>
      </c>
      <c r="L98" s="133" t="n">
        <f aca="false">IF(ISERROR(MATCH(B98,$B94:$B96,0)),IF(ISERROR(MATCH(B98,$C94:$C96,0)),IF(ISERROR(MATCH(INDEX($E96:$J96,MATCH(B98,$E98:$J98,0)),$B94:$B96,0)),INDEX($M94:$M96,MATCH(INDEX($E96:$J96,MATCH(B98,$E98:$J98,0)),$C94:$C96,0),1),INDEX($L94:$L96,MATCH(INDEX($E96:$J96,MATCH(B98,$E98:$J98,0)),$B94:$B96,0),1)),INDEX($M94:$M96,MATCH(B98,$C94:$C96,0),1)),INDEX($L94:$L96,MATCH(B98,$B94:$B96,0),1))</f>
        <v>4</v>
      </c>
      <c r="M98" s="133" t="n">
        <f aca="false">IF(ISERROR(MATCH(C98,$B94:$B96,0)),IF(ISERROR(MATCH(C98,$C94:$C96,0)),IF(ISERROR(MATCH(INDEX($E96:$J96,MATCH(C98,$E98:$J98,0)),$B94:$B96,0)),INDEX($M94:$M96,MATCH(INDEX($E96:$J96,MATCH(C98,$E98:$J98,0)),$C94:$C96,0),1),INDEX($L94:$L96,MATCH(INDEX($E96:$J96,MATCH(C98,$E98:$J98,0)),$B94:$B96,0),1)),INDEX($M94:$M96,MATCH(C98,$C94:$C96,0),1)),INDEX($L94:$L96,MATCH(C98,$B94:$B96,0),1))</f>
        <v>1</v>
      </c>
      <c r="N98" s="128" t="str">
        <f aca="false">IF(ISBLANK('RR page 3'!$H16),"",IF('RR page 3'!$H16="B",$B98,$C98))</f>
        <v/>
      </c>
      <c r="O98" s="129" t="n">
        <v>1</v>
      </c>
      <c r="P98" s="123" t="n">
        <v>18</v>
      </c>
      <c r="Q98" s="107"/>
      <c r="R98" s="130" t="str">
        <f aca="false">CONCATENATE(ADDRESS($B98+2,$C98+1,4,1)," ",ADDRESS($C98+2,$B98+1,4,1))</f>
        <v>L6 E13</v>
      </c>
      <c r="S98" s="131"/>
      <c r="T98" s="131"/>
      <c r="U98" s="107"/>
    </row>
    <row r="99" s="108" customFormat="true" ht="15" hidden="false" customHeight="true" outlineLevel="0" collapsed="false">
      <c r="A99" s="123" t="n">
        <v>18</v>
      </c>
      <c r="B99" s="124" t="n">
        <v>1</v>
      </c>
      <c r="C99" s="124" t="n">
        <v>10</v>
      </c>
      <c r="D99" s="107"/>
      <c r="E99" s="123"/>
      <c r="F99" s="123"/>
      <c r="G99" s="123"/>
      <c r="H99" s="123"/>
      <c r="I99" s="123"/>
      <c r="J99" s="123"/>
      <c r="K99" s="123"/>
      <c r="L99" s="133" t="n">
        <f aca="false">IF(ISERROR(MATCH(B99,$B94:$B96,0)),IF(ISERROR(MATCH(B99,$C94:$C96,0)),IF(ISERROR(MATCH(INDEX($E96:$J96,MATCH(B99,$E98:$J98,0)),$B94:$B96,0)),INDEX($M94:$M96,MATCH(INDEX($E96:$J96,MATCH(B99,$E98:$J98,0)),$C94:$C96,0),1),INDEX($L94:$L96,MATCH(INDEX($E96:$J96,MATCH(B99,$E98:$J98,0)),$B94:$B96,0),1)),INDEX($M94:$M96,MATCH(B99,$C94:$C96,0),1)),INDEX($L94:$L96,MATCH(B99,$B94:$B96,0),1))</f>
        <v>12</v>
      </c>
      <c r="M99" s="133" t="n">
        <f aca="false">IF(ISERROR(MATCH(C99,$B94:$B96,0)),IF(ISERROR(MATCH(C99,$C94:$C96,0)),IF(ISERROR(MATCH(INDEX($E96:$J96,MATCH(C99,$E98:$J98,0)),$B94:$B96,0)),INDEX($M94:$M96,MATCH(INDEX($E96:$J96,MATCH(C99,$E98:$J98,0)),$C94:$C96,0),1),INDEX($L94:$L96,MATCH(INDEX($E96:$J96,MATCH(C99,$E98:$J98,0)),$B94:$B96,0),1)),INDEX($M94:$M96,MATCH(C99,$C94:$C96,0),1)),INDEX($L94:$L96,MATCH(C99,$B94:$B96,0),1))</f>
        <v>5</v>
      </c>
      <c r="N99" s="128" t="str">
        <f aca="false">IF(ISBLANK('RR page 3'!$H17),"",IF('RR page 3'!$H17="B",$B99,$C99))</f>
        <v/>
      </c>
      <c r="O99" s="129" t="n">
        <v>2</v>
      </c>
      <c r="P99" s="123" t="n">
        <v>18</v>
      </c>
      <c r="Q99" s="107"/>
      <c r="R99" s="130" t="str">
        <f aca="false">CONCATENATE(ADDRESS($B99+2,$C99+1,4,1)," ",ADDRESS($C99+2,$B99+1,4,1))</f>
        <v>K3 B12</v>
      </c>
      <c r="S99" s="131"/>
      <c r="T99" s="131"/>
      <c r="U99" s="107"/>
    </row>
    <row r="100" s="108" customFormat="true" ht="15" hidden="false" customHeight="true" outlineLevel="0" collapsed="false">
      <c r="A100" s="123" t="n">
        <v>18</v>
      </c>
      <c r="B100" s="124" t="n">
        <v>7</v>
      </c>
      <c r="C100" s="124" t="n">
        <v>5</v>
      </c>
      <c r="D100" s="107" t="s">
        <v>33</v>
      </c>
      <c r="E100" s="123"/>
      <c r="F100" s="123"/>
      <c r="G100" s="123"/>
      <c r="H100" s="123"/>
      <c r="I100" s="123"/>
      <c r="J100" s="123"/>
      <c r="K100" s="123"/>
      <c r="L100" s="133" t="n">
        <f aca="false">IF(ISERROR(MATCH(B100,$B94:$B96,0)),IF(ISERROR(MATCH(B100,$C94:$C96,0)),IF(ISERROR(MATCH(INDEX($E96:$J96,MATCH(B100,$E98:$J98,0)),$B94:$B96,0)),INDEX($M94:$M96,MATCH(INDEX($E96:$J96,MATCH(B100,$E98:$J98,0)),$C94:$C96,0),1),INDEX($L94:$L96,MATCH(INDEX($E96:$J96,MATCH(B100,$E98:$J98,0)),$B94:$B96,0),1)),INDEX($M94:$M96,MATCH(B100,$C94:$C96,0),1)),INDEX($L94:$L96,MATCH(B100,$B94:$B96,0),1))</f>
        <v>9</v>
      </c>
      <c r="M100" s="133" t="n">
        <f aca="false">IF(ISERROR(MATCH(C100,$B94:$B96,0)),IF(ISERROR(MATCH(C100,$C94:$C96,0)),IF(ISERROR(MATCH(INDEX($E96:$J96,MATCH(C100,$E98:$J98,0)),$B94:$B96,0)),INDEX($M94:$M96,MATCH(INDEX($E96:$J96,MATCH(C100,$E98:$J98,0)),$C94:$C96,0),1),INDEX($L94:$L96,MATCH(INDEX($E96:$J96,MATCH(C100,$E98:$J98,0)),$B94:$B96,0),1)),INDEX($M94:$M96,MATCH(C100,$C94:$C96,0),1)),INDEX($L94:$L96,MATCH(C100,$B94:$B96,0),1))</f>
        <v>8</v>
      </c>
      <c r="N100" s="128" t="str">
        <f aca="false">IF(ISBLANK('RR page 3'!$H18),"",IF('RR page 3'!$H18="B",$B100,$C100))</f>
        <v/>
      </c>
      <c r="O100" s="129" t="n">
        <v>3</v>
      </c>
      <c r="P100" s="123" t="n">
        <v>18</v>
      </c>
      <c r="Q100" s="107"/>
      <c r="R100" s="130" t="str">
        <f aca="false">CONCATENATE(ADDRESS($B100+2,$C100+1,4,1)," ",ADDRESS($C100+2,$B100+1,4,1))</f>
        <v>F9 H7</v>
      </c>
      <c r="S100" s="131"/>
      <c r="T100" s="131"/>
      <c r="U100" s="107"/>
    </row>
    <row r="101" s="108" customFormat="true" ht="15" hidden="false" customHeight="true" outlineLevel="0" collapsed="false">
      <c r="A101" s="123"/>
      <c r="B101" s="124"/>
      <c r="C101" s="124"/>
      <c r="D101" s="107" t="n">
        <f aca="false">COUNT(E100:J100)</f>
        <v>0</v>
      </c>
      <c r="E101" s="123"/>
      <c r="F101" s="123"/>
      <c r="G101" s="123"/>
      <c r="H101" s="123"/>
      <c r="I101" s="123"/>
      <c r="J101" s="123"/>
      <c r="K101" s="123"/>
      <c r="L101" s="132"/>
      <c r="M101" s="132"/>
      <c r="N101" s="128"/>
      <c r="O101" s="129"/>
      <c r="P101" s="123"/>
      <c r="Q101" s="107"/>
      <c r="R101" s="130"/>
      <c r="S101" s="131"/>
      <c r="T101" s="131"/>
      <c r="U101" s="107"/>
    </row>
    <row r="102" s="108" customFormat="true" ht="15" hidden="false" customHeight="true" outlineLevel="0" collapsed="false">
      <c r="A102" s="123" t="n">
        <v>19</v>
      </c>
      <c r="B102" s="124" t="n">
        <v>1</v>
      </c>
      <c r="C102" s="124" t="n">
        <v>11</v>
      </c>
      <c r="D102" s="107" t="s">
        <v>32</v>
      </c>
      <c r="E102" s="123"/>
      <c r="F102" s="123"/>
      <c r="G102" s="123"/>
      <c r="H102" s="123"/>
      <c r="I102" s="123"/>
      <c r="J102" s="123"/>
      <c r="K102" s="123" t="n">
        <v>19</v>
      </c>
      <c r="L102" s="133" t="n">
        <f aca="false">IF(ISERROR(MATCH(B102,$B98:$B100,0)),IF(ISERROR(MATCH(B102,$C98:$C100,0)),IF(ISERROR(MATCH(INDEX($E100:$J100,MATCH(B102,$E102:$J102,0)),$B98:$B100,0)),INDEX($M98:$M100,MATCH(INDEX($E100:$J100,MATCH(B102,$E102:$J102,0)),$C98:$C100,0),1),INDEX($L98:$L100,MATCH(INDEX($E100:$J100,MATCH(B102,$E102:$J102,0)),$B98:$B100,0),1)),INDEX($M98:$M100,MATCH(B102,$C98:$C100,0),1)),INDEX($L98:$L100,MATCH(B102,$B98:$B100,0),1))</f>
        <v>12</v>
      </c>
      <c r="M102" s="133" t="n">
        <f aca="false">IF(ISERROR(MATCH(C102,$B98:$B100,0)),IF(ISERROR(MATCH(C102,$C98:$C100,0)),IF(ISERROR(MATCH(INDEX($E100:$J100,MATCH(C102,$E102:$J102,0)),$B98:$B100,0)),INDEX($M98:$M100,MATCH(INDEX($E100:$J100,MATCH(C102,$E102:$J102,0)),$C98:$C100,0),1),INDEX($L98:$L100,MATCH(INDEX($E100:$J100,MATCH(C102,$E102:$J102,0)),$B98:$B100,0),1)),INDEX($M98:$M100,MATCH(C102,$C98:$C100,0),1)),INDEX($L98:$L100,MATCH(C102,$B98:$B100,0),1))</f>
        <v>1</v>
      </c>
      <c r="N102" s="128" t="str">
        <f aca="false">IF(ISBLANK('RR page 3'!$H20),"",IF('RR page 3'!$H20="B",$B102,$C102))</f>
        <v/>
      </c>
      <c r="O102" s="129" t="n">
        <v>1</v>
      </c>
      <c r="P102" s="123" t="n">
        <v>19</v>
      </c>
      <c r="Q102" s="107"/>
      <c r="R102" s="130" t="str">
        <f aca="false">CONCATENATE(ADDRESS($B102+2,$C102+1,4,1)," ",ADDRESS($C102+2,$B102+1,4,1))</f>
        <v>L3 B13</v>
      </c>
      <c r="S102" s="131"/>
      <c r="T102" s="131"/>
      <c r="U102" s="107"/>
    </row>
    <row r="103" s="108" customFormat="true" ht="15" hidden="false" customHeight="true" outlineLevel="0" collapsed="false">
      <c r="A103" s="123" t="n">
        <v>19</v>
      </c>
      <c r="B103" s="124" t="n">
        <v>7</v>
      </c>
      <c r="C103" s="124" t="n">
        <v>4</v>
      </c>
      <c r="D103" s="134"/>
      <c r="E103" s="123"/>
      <c r="F103" s="123"/>
      <c r="G103" s="123"/>
      <c r="H103" s="123"/>
      <c r="I103" s="123"/>
      <c r="J103" s="123"/>
      <c r="K103" s="123"/>
      <c r="L103" s="133" t="n">
        <f aca="false">IF(ISERROR(MATCH(B103,$B98:$B100,0)),IF(ISERROR(MATCH(B103,$C98:$C100,0)),IF(ISERROR(MATCH(INDEX($E100:$J100,MATCH(B103,$E102:$J102,0)),$B98:$B100,0)),INDEX($M98:$M100,MATCH(INDEX($E100:$J100,MATCH(B103,$E102:$J102,0)),$C98:$C100,0),1),INDEX($L98:$L100,MATCH(INDEX($E100:$J100,MATCH(B103,$E102:$J102,0)),$B98:$B100,0),1)),INDEX($M98:$M100,MATCH(B103,$C98:$C100,0),1)),INDEX($L98:$L100,MATCH(B103,$B98:$B100,0),1))</f>
        <v>9</v>
      </c>
      <c r="M103" s="133" t="n">
        <f aca="false">IF(ISERROR(MATCH(C103,$B98:$B100,0)),IF(ISERROR(MATCH(C103,$C98:$C100,0)),IF(ISERROR(MATCH(INDEX($E100:$J100,MATCH(C103,$E102:$J102,0)),$B98:$B100,0)),INDEX($M98:$M100,MATCH(INDEX($E100:$J100,MATCH(C103,$E102:$J102,0)),$C98:$C100,0),1),INDEX($L98:$L100,MATCH(INDEX($E100:$J100,MATCH(C103,$E102:$J102,0)),$B98:$B100,0),1)),INDEX($M98:$M100,MATCH(C103,$C98:$C100,0),1)),INDEX($L98:$L100,MATCH(C103,$B98:$B100,0),1))</f>
        <v>4</v>
      </c>
      <c r="N103" s="128" t="str">
        <f aca="false">IF(ISBLANK('RR page 3'!$H21),"",IF('RR page 3'!$H21="B",$B103,$C103))</f>
        <v/>
      </c>
      <c r="O103" s="129" t="n">
        <v>2</v>
      </c>
      <c r="P103" s="123" t="n">
        <v>19</v>
      </c>
      <c r="Q103" s="107"/>
      <c r="R103" s="130" t="str">
        <f aca="false">CONCATENATE(ADDRESS($B103+2,$C103+1,4,1)," ",ADDRESS($C103+2,$B103+1,4,1))</f>
        <v>E9 H6</v>
      </c>
      <c r="S103" s="131"/>
      <c r="T103" s="131"/>
      <c r="U103" s="107"/>
    </row>
    <row r="104" s="108" customFormat="true" ht="15" hidden="false" customHeight="true" outlineLevel="0" collapsed="false">
      <c r="A104" s="123" t="n">
        <v>19</v>
      </c>
      <c r="B104" s="124" t="n">
        <v>10</v>
      </c>
      <c r="C104" s="124" t="n">
        <v>5</v>
      </c>
      <c r="D104" s="107" t="s">
        <v>33</v>
      </c>
      <c r="E104" s="123" t="n">
        <v>7</v>
      </c>
      <c r="F104" s="123" t="n">
        <v>10</v>
      </c>
      <c r="G104" s="123" t="n">
        <v>11</v>
      </c>
      <c r="H104" s="123"/>
      <c r="I104" s="123"/>
      <c r="J104" s="123"/>
      <c r="K104" s="123"/>
      <c r="L104" s="133" t="n">
        <f aca="false">IF(ISERROR(MATCH(B104,$B98:$B100,0)),IF(ISERROR(MATCH(B104,$C98:$C100,0)),IF(ISERROR(MATCH(INDEX($E100:$J100,MATCH(B104,$E102:$J102,0)),$B98:$B100,0)),INDEX($M98:$M100,MATCH(INDEX($E100:$J100,MATCH(B104,$E102:$J102,0)),$C98:$C100,0),1),INDEX($L98:$L100,MATCH(INDEX($E100:$J100,MATCH(B104,$E102:$J102,0)),$B98:$B100,0),1)),INDEX($M98:$M100,MATCH(B104,$C98:$C100,0),1)),INDEX($L98:$L100,MATCH(B104,$B98:$B100,0),1))</f>
        <v>5</v>
      </c>
      <c r="M104" s="133" t="n">
        <f aca="false">IF(ISERROR(MATCH(C104,$B98:$B100,0)),IF(ISERROR(MATCH(C104,$C98:$C100,0)),IF(ISERROR(MATCH(INDEX($E100:$J100,MATCH(C104,$E102:$J102,0)),$B98:$B100,0)),INDEX($M98:$M100,MATCH(INDEX($E100:$J100,MATCH(C104,$E102:$J102,0)),$C98:$C100,0),1),INDEX($L98:$L100,MATCH(INDEX($E100:$J100,MATCH(C104,$E102:$J102,0)),$B98:$B100,0),1)),INDEX($M98:$M100,MATCH(C104,$C98:$C100,0),1)),INDEX($L98:$L100,MATCH(C104,$B98:$B100,0),1))</f>
        <v>8</v>
      </c>
      <c r="N104" s="128" t="str">
        <f aca="false">IF(ISBLANK('RR page 3'!$H22),"",IF('RR page 3'!$H22="B",$B104,$C104))</f>
        <v/>
      </c>
      <c r="O104" s="129" t="n">
        <v>3</v>
      </c>
      <c r="P104" s="123" t="n">
        <v>19</v>
      </c>
      <c r="Q104" s="107"/>
      <c r="R104" s="130" t="str">
        <f aca="false">CONCATENATE(ADDRESS($B104+2,$C104+1,4,1)," ",ADDRESS($C104+2,$B104+1,4,1))</f>
        <v>F12 K7</v>
      </c>
      <c r="S104" s="131"/>
      <c r="T104" s="131"/>
      <c r="U104" s="107"/>
    </row>
    <row r="105" s="108" customFormat="true" ht="15" hidden="false" customHeight="true" outlineLevel="0" collapsed="false">
      <c r="A105" s="123"/>
      <c r="B105" s="124"/>
      <c r="C105" s="124"/>
      <c r="D105" s="107" t="n">
        <f aca="false">COUNT(E104:J104)</f>
        <v>3</v>
      </c>
      <c r="E105" s="123"/>
      <c r="F105" s="123"/>
      <c r="G105" s="123"/>
      <c r="H105" s="123"/>
      <c r="I105" s="123"/>
      <c r="J105" s="123"/>
      <c r="K105" s="123"/>
      <c r="L105" s="132"/>
      <c r="M105" s="132"/>
      <c r="N105" s="128"/>
      <c r="O105" s="129"/>
      <c r="P105" s="123"/>
      <c r="Q105" s="107"/>
      <c r="R105" s="130"/>
      <c r="S105" s="131"/>
      <c r="T105" s="131"/>
      <c r="U105" s="107"/>
    </row>
    <row r="106" s="108" customFormat="true" ht="15" hidden="false" customHeight="true" outlineLevel="0" collapsed="false">
      <c r="A106" s="123" t="n">
        <v>20</v>
      </c>
      <c r="B106" s="124" t="n">
        <v>3</v>
      </c>
      <c r="C106" s="124" t="n">
        <v>1</v>
      </c>
      <c r="D106" s="134" t="s">
        <v>32</v>
      </c>
      <c r="E106" s="123" t="n">
        <v>2</v>
      </c>
      <c r="F106" s="123" t="n">
        <v>6</v>
      </c>
      <c r="G106" s="123" t="n">
        <v>3</v>
      </c>
      <c r="H106" s="123"/>
      <c r="I106" s="123"/>
      <c r="J106" s="123"/>
      <c r="K106" s="123" t="n">
        <v>20</v>
      </c>
      <c r="L106" s="133" t="n">
        <f aca="false">IF(ISERROR(MATCH(B106,$B102:$B104,0)),IF(ISERROR(MATCH(B106,$C102:$C104,0)),IF(ISERROR(MATCH(INDEX($E104:$J104,MATCH(B106,$E106:$J106,0)),$B102:$B104,0)),INDEX($M102:$M104,MATCH(INDEX($E104:$J104,MATCH(B106,$E106:$J106,0)),$C102:$C104,0),1),INDEX($L102:$L104,MATCH(INDEX($E104:$J104,MATCH(B106,$E106:$J106,0)),$B102:$B104,0),1)),INDEX($M102:$M104,MATCH(B106,$C102:$C104,0),1)),INDEX($L102:$L104,MATCH(B106,$B102:$B104,0),1))</f>
        <v>1</v>
      </c>
      <c r="M106" s="133" t="n">
        <f aca="false">IF(ISERROR(MATCH(C106,$B102:$B104,0)),IF(ISERROR(MATCH(C106,$C102:$C104,0)),IF(ISERROR(MATCH(INDEX($E104:$J104,MATCH(C106,$E106:$J106,0)),$B102:$B104,0)),INDEX($M102:$M104,MATCH(INDEX($E104:$J104,MATCH(C106,$E106:$J106,0)),$C102:$C104,0),1),INDEX($L102:$L104,MATCH(INDEX($E104:$J104,MATCH(C106,$E106:$J106,0)),$B102:$B104,0),1)),INDEX($M102:$M104,MATCH(C106,$C102:$C104,0),1)),INDEX($L102:$L104,MATCH(C106,$B102:$B104,0),1))</f>
        <v>12</v>
      </c>
      <c r="N106" s="128" t="str">
        <f aca="false">IF(ISBLANK('RR page 3'!$H24),"",IF('RR page 3'!$H24="B",$B106,$C106))</f>
        <v/>
      </c>
      <c r="O106" s="129" t="n">
        <v>1</v>
      </c>
      <c r="P106" s="123" t="n">
        <v>20</v>
      </c>
      <c r="Q106" s="107"/>
      <c r="R106" s="130" t="str">
        <f aca="false">CONCATENATE(ADDRESS($B106+2,$C106+1,4,1)," ",ADDRESS($C106+2,$B106+1,4,1))</f>
        <v>B5 D3</v>
      </c>
      <c r="S106" s="131"/>
      <c r="T106" s="131"/>
      <c r="U106" s="107"/>
    </row>
    <row r="107" s="108" customFormat="true" ht="15" hidden="false" customHeight="true" outlineLevel="0" collapsed="false">
      <c r="A107" s="123" t="n">
        <v>20</v>
      </c>
      <c r="B107" s="124" t="n">
        <v>5</v>
      </c>
      <c r="C107" s="124" t="n">
        <v>2</v>
      </c>
      <c r="D107" s="107"/>
      <c r="E107" s="123"/>
      <c r="F107" s="123"/>
      <c r="G107" s="123"/>
      <c r="H107" s="123"/>
      <c r="I107" s="123"/>
      <c r="J107" s="123"/>
      <c r="K107" s="123"/>
      <c r="L107" s="133" t="n">
        <f aca="false">IF(ISERROR(MATCH(B107,$B102:$B104,0)),IF(ISERROR(MATCH(B107,$C102:$C104,0)),IF(ISERROR(MATCH(INDEX($E104:$J104,MATCH(B107,$E106:$J106,0)),$B102:$B104,0)),INDEX($M102:$M104,MATCH(INDEX($E104:$J104,MATCH(B107,$E106:$J106,0)),$C102:$C104,0),1),INDEX($L102:$L104,MATCH(INDEX($E104:$J104,MATCH(B107,$E106:$J106,0)),$B102:$B104,0),1)),INDEX($M102:$M104,MATCH(B107,$C102:$C104,0),1)),INDEX($L102:$L104,MATCH(B107,$B102:$B104,0),1))</f>
        <v>8</v>
      </c>
      <c r="M107" s="133" t="n">
        <f aca="false">IF(ISERROR(MATCH(C107,$B102:$B104,0)),IF(ISERROR(MATCH(C107,$C102:$C104,0)),IF(ISERROR(MATCH(INDEX($E104:$J104,MATCH(C107,$E106:$J106,0)),$B102:$B104,0)),INDEX($M102:$M104,MATCH(INDEX($E104:$J104,MATCH(C107,$E106:$J106,0)),$C102:$C104,0),1),INDEX($L102:$L104,MATCH(INDEX($E104:$J104,MATCH(C107,$E106:$J106,0)),$B102:$B104,0),1)),INDEX($M102:$M104,MATCH(C107,$C102:$C104,0),1)),INDEX($L102:$L104,MATCH(C107,$B102:$B104,0),1))</f>
        <v>9</v>
      </c>
      <c r="N107" s="128" t="str">
        <f aca="false">IF(ISBLANK('RR page 3'!$H25),"",IF('RR page 3'!$H25="B",$B107,$C107))</f>
        <v/>
      </c>
      <c r="O107" s="129" t="n">
        <v>2</v>
      </c>
      <c r="P107" s="123" t="n">
        <v>20</v>
      </c>
      <c r="Q107" s="107"/>
      <c r="R107" s="130" t="str">
        <f aca="false">CONCATENATE(ADDRESS($B107+2,$C107+1,4,1)," ",ADDRESS($C107+2,$B107+1,4,1))</f>
        <v>C7 F4</v>
      </c>
      <c r="S107" s="131"/>
      <c r="T107" s="131"/>
      <c r="U107" s="107"/>
    </row>
    <row r="108" s="108" customFormat="true" ht="15" hidden="false" customHeight="true" outlineLevel="0" collapsed="false">
      <c r="A108" s="123" t="n">
        <v>20</v>
      </c>
      <c r="B108" s="124" t="n">
        <v>6</v>
      </c>
      <c r="C108" s="124" t="n">
        <v>4</v>
      </c>
      <c r="D108" s="134" t="s">
        <v>33</v>
      </c>
      <c r="E108" s="123"/>
      <c r="F108" s="123"/>
      <c r="G108" s="123"/>
      <c r="H108" s="123"/>
      <c r="I108" s="123"/>
      <c r="J108" s="123"/>
      <c r="K108" s="123"/>
      <c r="L108" s="133" t="n">
        <f aca="false">IF(ISERROR(MATCH(B108,$B102:$B104,0)),IF(ISERROR(MATCH(B108,$C102:$C104,0)),IF(ISERROR(MATCH(INDEX($E104:$J104,MATCH(B108,$E106:$J106,0)),$B102:$B104,0)),INDEX($M102:$M104,MATCH(INDEX($E104:$J104,MATCH(B108,$E106:$J106,0)),$C102:$C104,0),1),INDEX($L102:$L104,MATCH(INDEX($E104:$J104,MATCH(B108,$E106:$J106,0)),$B102:$B104,0),1)),INDEX($M102:$M104,MATCH(B108,$C102:$C104,0),1)),INDEX($L102:$L104,MATCH(B108,$B102:$B104,0),1))</f>
        <v>5</v>
      </c>
      <c r="M108" s="133" t="n">
        <f aca="false">IF(ISERROR(MATCH(C108,$B102:$B104,0)),IF(ISERROR(MATCH(C108,$C102:$C104,0)),IF(ISERROR(MATCH(INDEX($E104:$J104,MATCH(C108,$E106:$J106,0)),$B102:$B104,0)),INDEX($M102:$M104,MATCH(INDEX($E104:$J104,MATCH(C108,$E106:$J106,0)),$C102:$C104,0),1),INDEX($L102:$L104,MATCH(INDEX($E104:$J104,MATCH(C108,$E106:$J106,0)),$B102:$B104,0),1)),INDEX($M102:$M104,MATCH(C108,$C102:$C104,0),1)),INDEX($L102:$L104,MATCH(C108,$B102:$B104,0),1))</f>
        <v>4</v>
      </c>
      <c r="N108" s="128" t="str">
        <f aca="false">IF(ISBLANK('RR page 3'!$H26),"",IF('RR page 3'!$H26="B",$B108,$C108))</f>
        <v/>
      </c>
      <c r="O108" s="129" t="n">
        <v>3</v>
      </c>
      <c r="P108" s="123" t="n">
        <v>20</v>
      </c>
      <c r="Q108" s="107"/>
      <c r="R108" s="130" t="str">
        <f aca="false">CONCATENATE(ADDRESS($B108+2,$C108+1,4,1)," ",ADDRESS($C108+2,$B108+1,4,1))</f>
        <v>E8 G6</v>
      </c>
      <c r="S108" s="131"/>
      <c r="T108" s="131"/>
      <c r="U108" s="107"/>
    </row>
    <row r="109" s="108" customFormat="true" ht="15" hidden="false" customHeight="true" outlineLevel="0" collapsed="false">
      <c r="A109" s="123"/>
      <c r="B109" s="124"/>
      <c r="C109" s="124"/>
      <c r="D109" s="107" t="n">
        <f aca="false">COUNT(E108:J108)</f>
        <v>0</v>
      </c>
      <c r="E109" s="123"/>
      <c r="F109" s="123"/>
      <c r="G109" s="123"/>
      <c r="H109" s="123"/>
      <c r="I109" s="123"/>
      <c r="J109" s="123"/>
      <c r="K109" s="123"/>
      <c r="L109" s="132"/>
      <c r="M109" s="132"/>
      <c r="N109" s="128"/>
      <c r="O109" s="129"/>
      <c r="P109" s="123"/>
      <c r="Q109" s="107"/>
      <c r="R109" s="130"/>
      <c r="S109" s="131"/>
      <c r="T109" s="131"/>
      <c r="U109" s="107"/>
    </row>
    <row r="110" s="108" customFormat="true" ht="15" hidden="false" customHeight="true" outlineLevel="0" collapsed="false">
      <c r="A110" s="123" t="n">
        <v>21</v>
      </c>
      <c r="B110" s="124" t="n">
        <v>5</v>
      </c>
      <c r="C110" s="124" t="n">
        <v>3</v>
      </c>
      <c r="D110" s="107" t="s">
        <v>32</v>
      </c>
      <c r="E110" s="123"/>
      <c r="F110" s="123"/>
      <c r="G110" s="123"/>
      <c r="H110" s="123"/>
      <c r="I110" s="123"/>
      <c r="J110" s="123"/>
      <c r="K110" s="123" t="n">
        <v>21</v>
      </c>
      <c r="L110" s="133" t="n">
        <f aca="false">IF(ISERROR(MATCH(B110,$B106:$B108,0)),IF(ISERROR(MATCH(B110,$C106:$C108,0)),IF(ISERROR(MATCH(INDEX($E108:$J108,MATCH(B110,$E110:$J110,0)),$B106:$B108,0)),INDEX($M106:$M108,MATCH(INDEX($E108:$J108,MATCH(B110,$E110:$J110,0)),$C106:$C108,0),1),INDEX($L106:$L108,MATCH(INDEX($E108:$J108,MATCH(B110,$E110:$J110,0)),$B106:$B108,0),1)),INDEX($M106:$M108,MATCH(B110,$C106:$C108,0),1)),INDEX($L106:$L108,MATCH(B110,$B106:$B108,0),1))</f>
        <v>8</v>
      </c>
      <c r="M110" s="133" t="n">
        <f aca="false">IF(ISERROR(MATCH(C110,$B106:$B108,0)),IF(ISERROR(MATCH(C110,$C106:$C108,0)),IF(ISERROR(MATCH(INDEX($E108:$J108,MATCH(C110,$E110:$J110,0)),$B106:$B108,0)),INDEX($M106:$M108,MATCH(INDEX($E108:$J108,MATCH(C110,$E110:$J110,0)),$C106:$C108,0),1),INDEX($L106:$L108,MATCH(INDEX($E108:$J108,MATCH(C110,$E110:$J110,0)),$B106:$B108,0),1)),INDEX($M106:$M108,MATCH(C110,$C106:$C108,0),1)),INDEX($L106:$L108,MATCH(C110,$B106:$B108,0),1))</f>
        <v>1</v>
      </c>
      <c r="N110" s="128" t="str">
        <f aca="false">IF(ISBLANK('RR page 3'!$H28),"",IF('RR page 3'!$H28="B",$B110,$C110))</f>
        <v/>
      </c>
      <c r="O110" s="129" t="n">
        <v>1</v>
      </c>
      <c r="P110" s="123" t="n">
        <v>21</v>
      </c>
      <c r="Q110" s="107"/>
      <c r="R110" s="130" t="str">
        <f aca="false">CONCATENATE(ADDRESS($B110+2,$C110+1,4,1)," ",ADDRESS($C110+2,$B110+1,4,1))</f>
        <v>D7 F5</v>
      </c>
      <c r="S110" s="131"/>
      <c r="T110" s="131"/>
      <c r="U110" s="107"/>
    </row>
    <row r="111" s="108" customFormat="true" ht="15" hidden="false" customHeight="true" outlineLevel="0" collapsed="false">
      <c r="A111" s="123" t="n">
        <v>21</v>
      </c>
      <c r="B111" s="124" t="n">
        <v>6</v>
      </c>
      <c r="C111" s="124" t="n">
        <v>1</v>
      </c>
      <c r="D111" s="107"/>
      <c r="E111" s="123"/>
      <c r="F111" s="123"/>
      <c r="G111" s="123"/>
      <c r="H111" s="123"/>
      <c r="I111" s="123"/>
      <c r="J111" s="123"/>
      <c r="K111" s="123"/>
      <c r="L111" s="133" t="n">
        <f aca="false">IF(ISERROR(MATCH(B111,$B106:$B108,0)),IF(ISERROR(MATCH(B111,$C106:$C108,0)),IF(ISERROR(MATCH(INDEX($E108:$J108,MATCH(B111,$E110:$J110,0)),$B106:$B108,0)),INDEX($M106:$M108,MATCH(INDEX($E108:$J108,MATCH(B111,$E110:$J110,0)),$C106:$C108,0),1),INDEX($L106:$L108,MATCH(INDEX($E108:$J108,MATCH(B111,$E110:$J110,0)),$B106:$B108,0),1)),INDEX($M106:$M108,MATCH(B111,$C106:$C108,0),1)),INDEX($L106:$L108,MATCH(B111,$B106:$B108,0),1))</f>
        <v>5</v>
      </c>
      <c r="M111" s="133" t="n">
        <f aca="false">IF(ISERROR(MATCH(C111,$B106:$B108,0)),IF(ISERROR(MATCH(C111,$C106:$C108,0)),IF(ISERROR(MATCH(INDEX($E108:$J108,MATCH(C111,$E110:$J110,0)),$B106:$B108,0)),INDEX($M106:$M108,MATCH(INDEX($E108:$J108,MATCH(C111,$E110:$J110,0)),$C106:$C108,0),1),INDEX($L106:$L108,MATCH(INDEX($E108:$J108,MATCH(C111,$E110:$J110,0)),$B106:$B108,0),1)),INDEX($M106:$M108,MATCH(C111,$C106:$C108,0),1)),INDEX($L106:$L108,MATCH(C111,$B106:$B108,0),1))</f>
        <v>12</v>
      </c>
      <c r="N111" s="128" t="str">
        <f aca="false">IF(ISBLANK('RR page 3'!$H29),"",IF('RR page 3'!$H29="B",$B111,$C111))</f>
        <v/>
      </c>
      <c r="O111" s="129" t="n">
        <v>2</v>
      </c>
      <c r="P111" s="123" t="n">
        <v>21</v>
      </c>
      <c r="Q111" s="107"/>
      <c r="R111" s="130" t="str">
        <f aca="false">CONCATENATE(ADDRESS($B111+2,$C111+1,4,1)," ",ADDRESS($C111+2,$B111+1,4,1))</f>
        <v>B8 G3</v>
      </c>
      <c r="S111" s="131"/>
      <c r="T111" s="131"/>
      <c r="U111" s="107"/>
    </row>
    <row r="112" s="108" customFormat="true" ht="15" hidden="false" customHeight="true" outlineLevel="0" collapsed="false">
      <c r="A112" s="107" t="n">
        <v>21</v>
      </c>
      <c r="B112" s="107" t="n">
        <v>4</v>
      </c>
      <c r="C112" s="107" t="n">
        <v>2</v>
      </c>
      <c r="D112" s="107" t="s">
        <v>33</v>
      </c>
      <c r="E112" s="107"/>
      <c r="F112" s="107"/>
      <c r="G112" s="107"/>
      <c r="H112" s="107"/>
      <c r="I112" s="107"/>
      <c r="J112" s="107"/>
      <c r="K112" s="107"/>
      <c r="L112" s="133" t="n">
        <f aca="false">IF(ISERROR(MATCH(B112,$B106:$B108,0)),IF(ISERROR(MATCH(B112,$C106:$C108,0)),IF(ISERROR(MATCH(INDEX($E108:$J108,MATCH(B112,$E110:$J110,0)),$B106:$B108,0)),INDEX($M106:$M108,MATCH(INDEX($E108:$J108,MATCH(B112,$E110:$J110,0)),$C106:$C108,0),1),INDEX($L106:$L108,MATCH(INDEX($E108:$J108,MATCH(B112,$E110:$J110,0)),$B106:$B108,0),1)),INDEX($M106:$M108,MATCH(B112,$C106:$C108,0),1)),INDEX($L106:$L108,MATCH(B112,$B106:$B108,0),1))</f>
        <v>4</v>
      </c>
      <c r="M112" s="133" t="n">
        <f aca="false">IF(ISERROR(MATCH(C112,$B106:$B108,0)),IF(ISERROR(MATCH(C112,$C106:$C108,0)),IF(ISERROR(MATCH(INDEX($E108:$J108,MATCH(C112,$E110:$J110,0)),$B106:$B108,0)),INDEX($M106:$M108,MATCH(INDEX($E108:$J108,MATCH(C112,$E110:$J110,0)),$C106:$C108,0),1),INDEX($L106:$L108,MATCH(INDEX($E108:$J108,MATCH(C112,$E110:$J110,0)),$B106:$B108,0),1)),INDEX($M106:$M108,MATCH(C112,$C106:$C108,0),1)),INDEX($L106:$L108,MATCH(C112,$B106:$B108,0),1))</f>
        <v>9</v>
      </c>
      <c r="N112" s="128" t="str">
        <f aca="false">IF(ISBLANK('RR page 3'!$H30),"",IF('RR page 3'!$H30="B",$B112,$C112))</f>
        <v/>
      </c>
      <c r="O112" s="136" t="n">
        <v>3</v>
      </c>
      <c r="P112" s="107" t="n">
        <v>21</v>
      </c>
      <c r="Q112" s="107"/>
      <c r="R112" s="130" t="str">
        <f aca="false">CONCATENATE(ADDRESS($B112+2,$C112+1,4,1)," ",ADDRESS($C112+2,$B112+1,4,1))</f>
        <v>C6 E4</v>
      </c>
      <c r="S112" s="131"/>
      <c r="T112" s="131"/>
      <c r="U112" s="107"/>
    </row>
    <row r="113" s="108" customFormat="true" ht="15" hidden="false" customHeight="true" outlineLevel="0" collapsed="false">
      <c r="A113" s="107"/>
      <c r="B113" s="107"/>
      <c r="C113" s="107"/>
      <c r="D113" s="107" t="n">
        <f aca="false">COUNT(E112:J112)</f>
        <v>0</v>
      </c>
      <c r="E113" s="107"/>
      <c r="F113" s="107"/>
      <c r="G113" s="107"/>
      <c r="H113" s="107"/>
      <c r="I113" s="107"/>
      <c r="J113" s="107"/>
      <c r="K113" s="107"/>
      <c r="L113" s="132"/>
      <c r="M113" s="132"/>
      <c r="N113" s="128"/>
      <c r="O113" s="136"/>
      <c r="P113" s="107"/>
      <c r="Q113" s="107"/>
      <c r="R113" s="130"/>
      <c r="S113" s="131"/>
      <c r="T113" s="131"/>
      <c r="U113" s="107"/>
    </row>
    <row r="114" s="108" customFormat="true" ht="15" hidden="false" customHeight="true" outlineLevel="0" collapsed="false">
      <c r="A114" s="107" t="n">
        <v>22</v>
      </c>
      <c r="B114" s="107" t="n">
        <v>6</v>
      </c>
      <c r="C114" s="107" t="n">
        <v>5</v>
      </c>
      <c r="D114" s="107" t="s">
        <v>32</v>
      </c>
      <c r="E114" s="107"/>
      <c r="F114" s="107"/>
      <c r="G114" s="107"/>
      <c r="H114" s="107"/>
      <c r="I114" s="107"/>
      <c r="J114" s="107"/>
      <c r="K114" s="107" t="n">
        <v>22</v>
      </c>
      <c r="L114" s="133" t="n">
        <f aca="false">IF(ISERROR(MATCH(B114,$B110:$B112,0)),IF(ISERROR(MATCH(B114,$C110:$C112,0)),IF(ISERROR(MATCH(INDEX($E112:$J112,MATCH(B114,$E114:$J114,0)),$B110:$B112,0)),INDEX($M110:$M112,MATCH(INDEX($E112:$J112,MATCH(B114,$E114:$J114,0)),$C110:$C112,0),1),INDEX($L110:$L112,MATCH(INDEX($E112:$J112,MATCH(B114,$E114:$J114,0)),$B110:$B112,0),1)),INDEX($M110:$M112,MATCH(B114,$C110:$C112,0),1)),INDEX($L110:$L112,MATCH(B114,$B110:$B112,0),1))</f>
        <v>5</v>
      </c>
      <c r="M114" s="133" t="n">
        <f aca="false">IF(ISERROR(MATCH(C114,$B110:$B112,0)),IF(ISERROR(MATCH(C114,$C110:$C112,0)),IF(ISERROR(MATCH(INDEX($E112:$J112,MATCH(C114,$E114:$J114,0)),$B110:$B112,0)),INDEX($M110:$M112,MATCH(INDEX($E112:$J112,MATCH(C114,$E114:$J114,0)),$C110:$C112,0),1),INDEX($L110:$L112,MATCH(INDEX($E112:$J112,MATCH(C114,$E114:$J114,0)),$B110:$B112,0),1)),INDEX($M110:$M112,MATCH(C114,$C110:$C112,0),1)),INDEX($L110:$L112,MATCH(C114,$B110:$B112,0),1))</f>
        <v>8</v>
      </c>
      <c r="N114" s="128" t="str">
        <f aca="false">IF(ISBLANK('RR page 3'!$H32),"",IF('RR page 3'!$H32="B",$B114,$C114))</f>
        <v/>
      </c>
      <c r="O114" s="136" t="n">
        <v>1</v>
      </c>
      <c r="P114" s="107" t="n">
        <v>22</v>
      </c>
      <c r="Q114" s="107"/>
      <c r="R114" s="130" t="str">
        <f aca="false">CONCATENATE(ADDRESS($B114+2,$C114+1,4,1)," ",ADDRESS($C114+2,$B114+1,4,1))</f>
        <v>F8 G7</v>
      </c>
      <c r="S114" s="131"/>
      <c r="T114" s="131"/>
      <c r="U114" s="107"/>
    </row>
    <row r="115" s="108" customFormat="true" ht="15" hidden="false" customHeight="true" outlineLevel="0" collapsed="false">
      <c r="A115" s="107" t="n">
        <v>22</v>
      </c>
      <c r="B115" s="107" t="n">
        <v>4</v>
      </c>
      <c r="C115" s="107" t="n">
        <v>3</v>
      </c>
      <c r="D115" s="107"/>
      <c r="E115" s="107"/>
      <c r="F115" s="107"/>
      <c r="G115" s="107"/>
      <c r="H115" s="107"/>
      <c r="I115" s="107"/>
      <c r="J115" s="107"/>
      <c r="K115" s="107"/>
      <c r="L115" s="133" t="n">
        <f aca="false">IF(ISERROR(MATCH(B115,$B110:$B112,0)),IF(ISERROR(MATCH(B115,$C110:$C112,0)),IF(ISERROR(MATCH(INDEX($E112:$J112,MATCH(B115,$E114:$J114,0)),$B110:$B112,0)),INDEX($M110:$M112,MATCH(INDEX($E112:$J112,MATCH(B115,$E114:$J114,0)),$C110:$C112,0),1),INDEX($L110:$L112,MATCH(INDEX($E112:$J112,MATCH(B115,$E114:$J114,0)),$B110:$B112,0),1)),INDEX($M110:$M112,MATCH(B115,$C110:$C112,0),1)),INDEX($L110:$L112,MATCH(B115,$B110:$B112,0),1))</f>
        <v>4</v>
      </c>
      <c r="M115" s="133" t="n">
        <f aca="false">IF(ISERROR(MATCH(C115,$B110:$B112,0)),IF(ISERROR(MATCH(C115,$C110:$C112,0)),IF(ISERROR(MATCH(INDEX($E112:$J112,MATCH(C115,$E114:$J114,0)),$B110:$B112,0)),INDEX($M110:$M112,MATCH(INDEX($E112:$J112,MATCH(C115,$E114:$J114,0)),$C110:$C112,0),1),INDEX($L110:$L112,MATCH(INDEX($E112:$J112,MATCH(C115,$E114:$J114,0)),$B110:$B112,0),1)),INDEX($M110:$M112,MATCH(C115,$C110:$C112,0),1)),INDEX($L110:$L112,MATCH(C115,$B110:$B112,0),1))</f>
        <v>1</v>
      </c>
      <c r="N115" s="128" t="str">
        <f aca="false">IF(ISBLANK('RR page 3'!$H33),"",IF('RR page 3'!$H33="B",$B115,$C115))</f>
        <v/>
      </c>
      <c r="O115" s="136" t="n">
        <v>2</v>
      </c>
      <c r="P115" s="107" t="n">
        <v>22</v>
      </c>
      <c r="Q115" s="107"/>
      <c r="R115" s="130" t="str">
        <f aca="false">CONCATENATE(ADDRESS($B115+2,$C115+1,4,1)," ",ADDRESS($C115+2,$B115+1,4,1))</f>
        <v>D6 E5</v>
      </c>
      <c r="S115" s="131"/>
      <c r="T115" s="131"/>
      <c r="U115" s="107"/>
    </row>
    <row r="116" s="108" customFormat="true" ht="15" hidden="false" customHeight="true" outlineLevel="0" collapsed="false">
      <c r="A116" s="107" t="n">
        <v>22</v>
      </c>
      <c r="B116" s="107" t="n">
        <v>2</v>
      </c>
      <c r="C116" s="107" t="n">
        <v>1</v>
      </c>
      <c r="D116" s="107"/>
      <c r="E116" s="107"/>
      <c r="F116" s="107"/>
      <c r="G116" s="107"/>
      <c r="H116" s="107"/>
      <c r="I116" s="107"/>
      <c r="J116" s="107"/>
      <c r="K116" s="107"/>
      <c r="L116" s="133" t="n">
        <f aca="false">IF(ISERROR(MATCH(B116,$B110:$B112,0)),IF(ISERROR(MATCH(B116,$C110:$C112,0)),IF(ISERROR(MATCH(INDEX($E112:$J112,MATCH(B116,$E114:$J114,0)),$B110:$B112,0)),INDEX($M110:$M112,MATCH(INDEX($E112:$J112,MATCH(B116,$E114:$J114,0)),$C110:$C112,0),1),INDEX($L110:$L112,MATCH(INDEX($E112:$J112,MATCH(B116,$E114:$J114,0)),$B110:$B112,0),1)),INDEX($M110:$M112,MATCH(B116,$C110:$C112,0),1)),INDEX($L110:$L112,MATCH(B116,$B110:$B112,0),1))</f>
        <v>9</v>
      </c>
      <c r="M116" s="133" t="n">
        <f aca="false">IF(ISERROR(MATCH(C116,$B110:$B112,0)),IF(ISERROR(MATCH(C116,$C110:$C112,0)),IF(ISERROR(MATCH(INDEX($E112:$J112,MATCH(C116,$E114:$J114,0)),$B110:$B112,0)),INDEX($M110:$M112,MATCH(INDEX($E112:$J112,MATCH(C116,$E114:$J114,0)),$C110:$C112,0),1),INDEX($L110:$L112,MATCH(INDEX($E112:$J112,MATCH(C116,$E114:$J114,0)),$B110:$B112,0),1)),INDEX($M110:$M112,MATCH(C116,$C110:$C112,0),1)),INDEX($L110:$L112,MATCH(C116,$B110:$B112,0),1))</f>
        <v>12</v>
      </c>
      <c r="N116" s="128" t="str">
        <f aca="false">IF(ISBLANK('RR page 3'!$H34),"",IF('RR page 3'!$H34="B",$B116,$C116))</f>
        <v/>
      </c>
      <c r="O116" s="136" t="n">
        <v>3</v>
      </c>
      <c r="P116" s="107" t="n">
        <v>22</v>
      </c>
      <c r="Q116" s="107"/>
      <c r="R116" s="130" t="str">
        <f aca="false">CONCATENATE(ADDRESS($B116+2,$C116+1,4,1)," ",ADDRESS($C116+2,$B116+1,4,1))</f>
        <v>B4 C3</v>
      </c>
      <c r="S116" s="131"/>
      <c r="T116" s="131"/>
      <c r="U116" s="107"/>
    </row>
    <row r="117" s="108" customFormat="true" ht="15" hidden="false" customHeight="true" outlineLevel="0" collapsed="false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23"/>
      <c r="M117" s="123"/>
      <c r="N117" s="128"/>
      <c r="O117" s="136"/>
      <c r="P117" s="107"/>
      <c r="Q117" s="107"/>
      <c r="R117" s="130"/>
      <c r="S117" s="131"/>
      <c r="T117" s="131"/>
      <c r="U117" s="107"/>
    </row>
    <row r="118" s="108" customFormat="true" ht="15" hidden="false" customHeight="true" outlineLevel="0" collapsed="false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37"/>
      <c r="N118" s="138"/>
      <c r="O118" s="136"/>
      <c r="P118" s="107"/>
      <c r="Q118" s="107"/>
      <c r="R118" s="139"/>
      <c r="S118" s="131"/>
      <c r="T118" s="131"/>
      <c r="U118" s="107"/>
    </row>
    <row r="119" s="108" customFormat="true" ht="15" hidden="false" customHeight="true" outlineLevel="0" collapsed="false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37"/>
      <c r="N119" s="138"/>
      <c r="O119" s="136"/>
      <c r="P119" s="107"/>
      <c r="Q119" s="107"/>
      <c r="R119" s="139"/>
      <c r="S119" s="131"/>
      <c r="T119" s="131"/>
      <c r="U119" s="107"/>
    </row>
    <row r="120" s="108" customFormat="true" ht="15" hidden="false" customHeight="true" outlineLevel="0" collapsed="false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40"/>
      <c r="T120" s="140"/>
      <c r="U120" s="107"/>
    </row>
    <row r="121" s="108" customFormat="true" ht="15.6" hidden="false" customHeight="true" outlineLevel="0" collapsed="false">
      <c r="A121" s="141"/>
      <c r="B121" s="141"/>
      <c r="C121" s="141"/>
      <c r="D121" s="141"/>
      <c r="E121" s="141"/>
      <c r="F121" s="141"/>
      <c r="G121" s="141"/>
      <c r="H121" s="107"/>
      <c r="I121" s="107"/>
      <c r="J121" s="107"/>
      <c r="K121" s="107"/>
      <c r="L121" s="107"/>
      <c r="M121" s="107"/>
      <c r="N121" s="141"/>
      <c r="O121" s="141"/>
      <c r="P121" s="141"/>
      <c r="Q121" s="107"/>
      <c r="R121" s="107"/>
      <c r="S121" s="107"/>
      <c r="T121" s="107"/>
      <c r="U121" s="107"/>
    </row>
    <row r="122" s="108" customFormat="true" ht="26.1" hidden="false" customHeight="true" outlineLevel="0" collapsed="false">
      <c r="A122" s="142" t="s">
        <v>40</v>
      </c>
      <c r="B122" s="142"/>
      <c r="C122" s="142"/>
      <c r="D122" s="142" t="s">
        <v>41</v>
      </c>
      <c r="E122" s="142"/>
      <c r="F122" s="142"/>
      <c r="G122" s="142"/>
      <c r="H122" s="136"/>
      <c r="I122" s="107"/>
      <c r="J122" s="107"/>
      <c r="K122" s="107"/>
      <c r="L122" s="107"/>
      <c r="M122" s="137"/>
      <c r="N122" s="142" t="s">
        <v>42</v>
      </c>
      <c r="O122" s="142"/>
      <c r="P122" s="142"/>
      <c r="Q122" s="136"/>
      <c r="R122" s="107"/>
      <c r="S122" s="107"/>
      <c r="T122" s="107"/>
      <c r="U122" s="107"/>
    </row>
    <row r="123" s="108" customFormat="true" ht="15.6" hidden="false" customHeight="true" outlineLevel="0" collapsed="false">
      <c r="A123" s="143" t="n">
        <v>12</v>
      </c>
      <c r="B123" s="143"/>
      <c r="C123" s="143"/>
      <c r="D123" s="144" t="n">
        <f aca="false">SUM($D$30:$D$116)</f>
        <v>24</v>
      </c>
      <c r="E123" s="144"/>
      <c r="F123" s="144"/>
      <c r="G123" s="144"/>
      <c r="H123" s="136"/>
      <c r="I123" s="107"/>
      <c r="J123" s="107"/>
      <c r="K123" s="107"/>
      <c r="L123" s="107"/>
      <c r="M123" s="137"/>
      <c r="N123" s="143" t="n">
        <f aca="false">COUNT($N$30:$N$119)</f>
        <v>0</v>
      </c>
      <c r="O123" s="143"/>
      <c r="P123" s="143"/>
      <c r="Q123" s="136"/>
      <c r="R123" s="107"/>
      <c r="S123" s="107"/>
      <c r="T123" s="107"/>
      <c r="U123" s="107"/>
    </row>
    <row r="124" s="108" customFormat="true" ht="15.6" hidden="false" customHeight="true" outlineLevel="0" collapsed="false">
      <c r="A124" s="145"/>
      <c r="B124" s="146" t="n">
        <v>1</v>
      </c>
      <c r="C124" s="146" t="n">
        <v>2</v>
      </c>
      <c r="D124" s="146" t="n">
        <v>3</v>
      </c>
      <c r="E124" s="146" t="n">
        <v>4</v>
      </c>
      <c r="F124" s="146" t="n">
        <v>5</v>
      </c>
      <c r="G124" s="146" t="n">
        <v>6</v>
      </c>
      <c r="H124" s="147" t="n">
        <v>7</v>
      </c>
      <c r="I124" s="147" t="n">
        <v>8</v>
      </c>
      <c r="J124" s="147" t="n">
        <v>9</v>
      </c>
      <c r="K124" s="147" t="n">
        <v>10</v>
      </c>
      <c r="L124" s="147" t="n">
        <v>11</v>
      </c>
      <c r="M124" s="147" t="n">
        <v>12</v>
      </c>
      <c r="N124" s="145" t="s">
        <v>43</v>
      </c>
      <c r="O124" s="145" t="n">
        <f aca="false">A123*(A123-1)/2</f>
        <v>66</v>
      </c>
      <c r="P124" s="145"/>
      <c r="Q124" s="148"/>
      <c r="R124" s="148"/>
      <c r="S124" s="148"/>
      <c r="T124" s="148"/>
      <c r="U124" s="148"/>
    </row>
    <row r="125" s="108" customFormat="true" ht="15" hidden="false" customHeight="true" outlineLevel="0" collapsed="false">
      <c r="A125" s="147" t="n">
        <v>1</v>
      </c>
      <c r="B125" s="149" t="s">
        <v>44</v>
      </c>
      <c r="C125" s="150"/>
      <c r="D125" s="150"/>
      <c r="E125" s="149" t="s">
        <v>45</v>
      </c>
      <c r="F125" s="151" t="s">
        <v>46</v>
      </c>
      <c r="G125" s="150"/>
      <c r="H125" s="150"/>
      <c r="I125" s="149" t="s">
        <v>46</v>
      </c>
      <c r="J125" s="151" t="s">
        <v>44</v>
      </c>
      <c r="K125" s="150"/>
      <c r="L125" s="150"/>
      <c r="M125" s="151" t="s">
        <v>45</v>
      </c>
      <c r="N125" s="148"/>
      <c r="O125" s="148"/>
      <c r="P125" s="148"/>
      <c r="Q125" s="148"/>
      <c r="R125" s="148"/>
      <c r="S125" s="148"/>
      <c r="T125" s="148"/>
      <c r="U125" s="148"/>
    </row>
    <row r="126" s="108" customFormat="true" ht="15" hidden="false" customHeight="true" outlineLevel="0" collapsed="false">
      <c r="A126" s="147" t="n">
        <v>2</v>
      </c>
      <c r="B126" s="149" t="s">
        <v>47</v>
      </c>
      <c r="C126" s="150"/>
      <c r="D126" s="150"/>
      <c r="E126" s="151" t="s">
        <v>48</v>
      </c>
      <c r="F126" s="149" t="s">
        <v>49</v>
      </c>
      <c r="G126" s="150"/>
      <c r="H126" s="150"/>
      <c r="I126" s="151" t="s">
        <v>47</v>
      </c>
      <c r="J126" s="149" t="s">
        <v>48</v>
      </c>
      <c r="K126" s="150"/>
      <c r="L126" s="150"/>
      <c r="M126" s="151" t="s">
        <v>49</v>
      </c>
      <c r="N126" s="148"/>
      <c r="O126" s="148"/>
      <c r="P126" s="148"/>
      <c r="Q126" s="148"/>
      <c r="R126" s="148"/>
      <c r="S126" s="148"/>
      <c r="T126" s="148"/>
      <c r="U126" s="148"/>
    </row>
    <row r="127" s="108" customFormat="true" ht="15" hidden="false" customHeight="true" outlineLevel="0" collapsed="false">
      <c r="A127" s="147" t="n">
        <v>3</v>
      </c>
      <c r="B127" s="151" t="s">
        <v>50</v>
      </c>
      <c r="C127" s="150"/>
      <c r="D127" s="150"/>
      <c r="E127" s="151" t="s">
        <v>51</v>
      </c>
      <c r="F127" s="149" t="s">
        <v>50</v>
      </c>
      <c r="G127" s="150"/>
      <c r="H127" s="150"/>
      <c r="I127" s="149" t="s">
        <v>51</v>
      </c>
      <c r="J127" s="151" t="s">
        <v>52</v>
      </c>
      <c r="K127" s="150"/>
      <c r="L127" s="150"/>
      <c r="M127" s="149" t="s">
        <v>52</v>
      </c>
      <c r="N127" s="148"/>
      <c r="O127" s="148"/>
      <c r="P127" s="148"/>
      <c r="Q127" s="148"/>
      <c r="R127" s="148"/>
      <c r="S127" s="148"/>
      <c r="T127" s="148"/>
      <c r="U127" s="148"/>
    </row>
    <row r="128" s="108" customFormat="true" ht="15" hidden="false" customHeight="true" outlineLevel="0" collapsed="false">
      <c r="A128" s="147" t="n">
        <v>4</v>
      </c>
      <c r="B128" s="150"/>
      <c r="C128" s="151" t="s">
        <v>53</v>
      </c>
      <c r="D128" s="149" t="s">
        <v>54</v>
      </c>
      <c r="E128" s="150"/>
      <c r="F128" s="150"/>
      <c r="G128" s="151" t="s">
        <v>55</v>
      </c>
      <c r="H128" s="149" t="s">
        <v>53</v>
      </c>
      <c r="I128" s="150"/>
      <c r="J128" s="150"/>
      <c r="K128" s="149" t="s">
        <v>55</v>
      </c>
      <c r="L128" s="151" t="s">
        <v>54</v>
      </c>
      <c r="M128" s="150"/>
      <c r="N128" s="148"/>
      <c r="O128" s="148"/>
      <c r="P128" s="148"/>
      <c r="Q128" s="148"/>
      <c r="R128" s="148"/>
      <c r="S128" s="148"/>
      <c r="T128" s="148"/>
      <c r="U128" s="148"/>
    </row>
    <row r="129" s="108" customFormat="true" ht="15" hidden="false" customHeight="true" outlineLevel="0" collapsed="false">
      <c r="A129" s="147" t="n">
        <v>5</v>
      </c>
      <c r="B129" s="150"/>
      <c r="C129" s="151" t="s">
        <v>56</v>
      </c>
      <c r="D129" s="149" t="s">
        <v>57</v>
      </c>
      <c r="E129" s="150"/>
      <c r="F129" s="150"/>
      <c r="G129" s="149" t="s">
        <v>56</v>
      </c>
      <c r="H129" s="151" t="s">
        <v>58</v>
      </c>
      <c r="I129" s="150"/>
      <c r="J129" s="150"/>
      <c r="K129" s="151" t="s">
        <v>57</v>
      </c>
      <c r="L129" s="149" t="s">
        <v>58</v>
      </c>
      <c r="M129" s="150"/>
      <c r="N129" s="148"/>
      <c r="O129" s="148"/>
      <c r="P129" s="148"/>
      <c r="Q129" s="148"/>
      <c r="R129" s="148"/>
      <c r="S129" s="148"/>
      <c r="T129" s="148"/>
      <c r="U129" s="148"/>
    </row>
    <row r="130" s="108" customFormat="true" ht="15" hidden="false" customHeight="true" outlineLevel="0" collapsed="false">
      <c r="A130" s="147" t="n">
        <v>6</v>
      </c>
      <c r="B130" s="150"/>
      <c r="C130" s="149" t="s">
        <v>59</v>
      </c>
      <c r="D130" s="151" t="s">
        <v>60</v>
      </c>
      <c r="E130" s="150"/>
      <c r="F130" s="150"/>
      <c r="G130" s="151" t="s">
        <v>61</v>
      </c>
      <c r="H130" s="149" t="s">
        <v>60</v>
      </c>
      <c r="I130" s="150"/>
      <c r="J130" s="150"/>
      <c r="K130" s="151" t="s">
        <v>59</v>
      </c>
      <c r="L130" s="149" t="s">
        <v>61</v>
      </c>
      <c r="M130" s="150"/>
      <c r="N130" s="148"/>
      <c r="O130" s="148"/>
      <c r="P130" s="148"/>
      <c r="Q130" s="148"/>
      <c r="R130" s="148"/>
      <c r="S130" s="148"/>
      <c r="T130" s="148"/>
      <c r="U130" s="148"/>
    </row>
    <row r="131" s="108" customFormat="true" ht="15" hidden="false" customHeight="true" outlineLevel="0" collapsed="false">
      <c r="A131" s="147" t="n">
        <v>7</v>
      </c>
      <c r="B131" s="150"/>
      <c r="C131" s="149" t="s">
        <v>62</v>
      </c>
      <c r="D131" s="151" t="s">
        <v>63</v>
      </c>
      <c r="E131" s="150"/>
      <c r="F131" s="150"/>
      <c r="G131" s="149" t="s">
        <v>63</v>
      </c>
      <c r="H131" s="151" t="s">
        <v>64</v>
      </c>
      <c r="I131" s="150"/>
      <c r="J131" s="150"/>
      <c r="K131" s="149" t="s">
        <v>64</v>
      </c>
      <c r="L131" s="151" t="s">
        <v>62</v>
      </c>
      <c r="M131" s="150"/>
      <c r="N131" s="148"/>
      <c r="O131" s="148"/>
      <c r="P131" s="148"/>
      <c r="Q131" s="148"/>
      <c r="R131" s="148"/>
      <c r="S131" s="148"/>
      <c r="T131" s="148"/>
      <c r="U131" s="148"/>
    </row>
    <row r="132" s="108" customFormat="true" ht="15" hidden="false" customHeight="true" outlineLevel="0" collapsed="false">
      <c r="A132" s="147" t="n">
        <v>8</v>
      </c>
      <c r="B132" s="150"/>
      <c r="C132" s="152" t="s">
        <v>65</v>
      </c>
      <c r="D132" s="153" t="s">
        <v>65</v>
      </c>
      <c r="E132" s="150"/>
      <c r="F132" s="150"/>
      <c r="G132" s="152" t="s">
        <v>66</v>
      </c>
      <c r="H132" s="153" t="s">
        <v>66</v>
      </c>
      <c r="I132" s="150"/>
      <c r="J132" s="150"/>
      <c r="K132" s="152" t="s">
        <v>67</v>
      </c>
      <c r="L132" s="153" t="s">
        <v>67</v>
      </c>
      <c r="M132" s="150"/>
      <c r="N132" s="148"/>
      <c r="O132" s="148"/>
      <c r="P132" s="148"/>
      <c r="Q132" s="148"/>
      <c r="R132" s="148"/>
      <c r="S132" s="148"/>
      <c r="T132" s="148"/>
      <c r="U132" s="148"/>
    </row>
    <row r="133" s="108" customFormat="true" ht="15" hidden="false" customHeight="true" outlineLevel="0" collapsed="false">
      <c r="A133" s="147" t="n">
        <v>9</v>
      </c>
      <c r="B133" s="151" t="s">
        <v>68</v>
      </c>
      <c r="C133" s="150"/>
      <c r="D133" s="150"/>
      <c r="E133" s="149" t="s">
        <v>68</v>
      </c>
      <c r="F133" s="151" t="s">
        <v>69</v>
      </c>
      <c r="G133" s="150"/>
      <c r="H133" s="150"/>
      <c r="I133" s="151" t="s">
        <v>70</v>
      </c>
      <c r="J133" s="149" t="s">
        <v>69</v>
      </c>
      <c r="K133" s="150"/>
      <c r="L133" s="150"/>
      <c r="M133" s="149" t="s">
        <v>70</v>
      </c>
      <c r="N133" s="148"/>
      <c r="O133" s="148"/>
      <c r="P133" s="148"/>
      <c r="Q133" s="148"/>
      <c r="R133" s="148"/>
      <c r="S133" s="148"/>
      <c r="T133" s="148"/>
      <c r="U133" s="148"/>
    </row>
    <row r="134" s="108" customFormat="true" ht="15" hidden="false" customHeight="true" outlineLevel="0" collapsed="false">
      <c r="A134" s="147" t="n">
        <v>10</v>
      </c>
      <c r="B134" s="149" t="s">
        <v>71</v>
      </c>
      <c r="C134" s="150"/>
      <c r="D134" s="150"/>
      <c r="E134" s="152" t="s">
        <v>72</v>
      </c>
      <c r="F134" s="153" t="s">
        <v>72</v>
      </c>
      <c r="G134" s="150"/>
      <c r="H134" s="150"/>
      <c r="I134" s="152" t="s">
        <v>73</v>
      </c>
      <c r="J134" s="153" t="s">
        <v>73</v>
      </c>
      <c r="K134" s="150"/>
      <c r="L134" s="150"/>
      <c r="M134" s="151" t="s">
        <v>71</v>
      </c>
      <c r="N134" s="148"/>
      <c r="O134" s="148"/>
      <c r="P134" s="148"/>
      <c r="Q134" s="148"/>
      <c r="R134" s="148"/>
      <c r="S134" s="148"/>
      <c r="T134" s="148"/>
      <c r="U134" s="148"/>
    </row>
    <row r="135" s="108" customFormat="true" ht="15" hidden="false" customHeight="true" outlineLevel="0" collapsed="false">
      <c r="A135" s="147" t="n">
        <v>11</v>
      </c>
      <c r="B135" s="150"/>
      <c r="C135" s="149" t="s">
        <v>74</v>
      </c>
      <c r="D135" s="151" t="s">
        <v>75</v>
      </c>
      <c r="E135" s="150"/>
      <c r="F135" s="150"/>
      <c r="G135" s="154" t="s">
        <v>76</v>
      </c>
      <c r="H135" s="150"/>
      <c r="I135" s="149" t="s">
        <v>75</v>
      </c>
      <c r="J135" s="149" t="s">
        <v>76</v>
      </c>
      <c r="K135" s="150"/>
      <c r="L135" s="150"/>
      <c r="M135" s="151" t="s">
        <v>74</v>
      </c>
      <c r="N135" s="148"/>
      <c r="O135" s="148"/>
      <c r="P135" s="148"/>
      <c r="Q135" s="148"/>
      <c r="R135" s="148"/>
      <c r="S135" s="148"/>
      <c r="T135" s="148"/>
      <c r="U135" s="148"/>
    </row>
    <row r="136" s="108" customFormat="true" ht="15" hidden="false" customHeight="true" outlineLevel="0" collapsed="false">
      <c r="A136" s="147" t="n">
        <v>12</v>
      </c>
      <c r="B136" s="150"/>
      <c r="C136" s="151" t="s">
        <v>77</v>
      </c>
      <c r="D136" s="151" t="s">
        <v>78</v>
      </c>
      <c r="E136" s="150"/>
      <c r="F136" s="150"/>
      <c r="G136" s="151" t="s">
        <v>79</v>
      </c>
      <c r="H136" s="150"/>
      <c r="I136" s="149" t="s">
        <v>77</v>
      </c>
      <c r="J136" s="149" t="s">
        <v>78</v>
      </c>
      <c r="K136" s="150"/>
      <c r="L136" s="150"/>
      <c r="M136" s="149" t="s">
        <v>79</v>
      </c>
      <c r="N136" s="148"/>
      <c r="O136" s="148"/>
      <c r="P136" s="148"/>
      <c r="Q136" s="148"/>
      <c r="R136" s="148"/>
      <c r="S136" s="148"/>
      <c r="T136" s="148"/>
      <c r="U136" s="148"/>
    </row>
    <row r="137" s="108" customFormat="true" ht="15" hidden="false" customHeight="true" outlineLevel="0" collapsed="false">
      <c r="A137" s="147" t="n">
        <v>13</v>
      </c>
      <c r="B137" s="150"/>
      <c r="C137" s="155" t="s">
        <v>80</v>
      </c>
      <c r="D137" s="149" t="s">
        <v>81</v>
      </c>
      <c r="E137" s="150"/>
      <c r="F137" s="150"/>
      <c r="G137" s="151" t="s">
        <v>82</v>
      </c>
      <c r="H137" s="150"/>
      <c r="I137" s="149" t="s">
        <v>82</v>
      </c>
      <c r="J137" s="151" t="s">
        <v>80</v>
      </c>
      <c r="K137" s="150"/>
      <c r="L137" s="150"/>
      <c r="M137" s="151" t="s">
        <v>81</v>
      </c>
      <c r="N137" s="148"/>
      <c r="O137" s="148"/>
      <c r="P137" s="148"/>
      <c r="Q137" s="148"/>
      <c r="R137" s="148"/>
      <c r="S137" s="148"/>
      <c r="T137" s="148"/>
      <c r="U137" s="148"/>
    </row>
    <row r="138" s="108" customFormat="true" ht="15" hidden="false" customHeight="true" outlineLevel="0" collapsed="false">
      <c r="A138" s="147" t="n">
        <v>14</v>
      </c>
      <c r="B138" s="150"/>
      <c r="C138" s="150"/>
      <c r="D138" s="150"/>
      <c r="E138" s="150"/>
      <c r="F138" s="150"/>
      <c r="G138" s="150"/>
      <c r="H138" s="151" t="s">
        <v>83</v>
      </c>
      <c r="I138" s="151" t="s">
        <v>84</v>
      </c>
      <c r="J138" s="151" t="s">
        <v>85</v>
      </c>
      <c r="K138" s="149" t="s">
        <v>84</v>
      </c>
      <c r="L138" s="149" t="s">
        <v>85</v>
      </c>
      <c r="M138" s="149" t="s">
        <v>83</v>
      </c>
      <c r="N138" s="148"/>
      <c r="O138" s="148"/>
      <c r="P138" s="148"/>
      <c r="Q138" s="148"/>
      <c r="R138" s="148"/>
      <c r="S138" s="148"/>
      <c r="T138" s="148"/>
      <c r="U138" s="148"/>
    </row>
    <row r="139" s="108" customFormat="true" ht="15" hidden="false" customHeight="true" outlineLevel="0" collapsed="false">
      <c r="A139" s="147" t="n">
        <v>15</v>
      </c>
      <c r="B139" s="150"/>
      <c r="C139" s="150"/>
      <c r="D139" s="150"/>
      <c r="E139" s="150"/>
      <c r="F139" s="150"/>
      <c r="G139" s="150"/>
      <c r="H139" s="151" t="s">
        <v>86</v>
      </c>
      <c r="I139" s="151" t="s">
        <v>87</v>
      </c>
      <c r="J139" s="149" t="s">
        <v>86</v>
      </c>
      <c r="K139" s="151" t="s">
        <v>88</v>
      </c>
      <c r="L139" s="149" t="s">
        <v>87</v>
      </c>
      <c r="M139" s="155" t="s">
        <v>88</v>
      </c>
      <c r="N139" s="148"/>
      <c r="O139" s="148"/>
      <c r="P139" s="148"/>
      <c r="Q139" s="148"/>
      <c r="R139" s="148"/>
      <c r="S139" s="148"/>
      <c r="T139" s="148"/>
      <c r="U139" s="148"/>
    </row>
    <row r="140" s="108" customFormat="true" ht="15" hidden="false" customHeight="true" outlineLevel="0" collapsed="false">
      <c r="A140" s="147" t="n">
        <v>16</v>
      </c>
      <c r="B140" s="150"/>
      <c r="C140" s="150"/>
      <c r="D140" s="150"/>
      <c r="E140" s="150"/>
      <c r="F140" s="150"/>
      <c r="G140" s="150"/>
      <c r="H140" s="152" t="s">
        <v>89</v>
      </c>
      <c r="I140" s="153" t="s">
        <v>89</v>
      </c>
      <c r="J140" s="152" t="s">
        <v>90</v>
      </c>
      <c r="K140" s="153" t="s">
        <v>90</v>
      </c>
      <c r="L140" s="152" t="s">
        <v>91</v>
      </c>
      <c r="M140" s="153" t="s">
        <v>91</v>
      </c>
      <c r="N140" s="148"/>
      <c r="O140" s="148"/>
      <c r="P140" s="148"/>
      <c r="Q140" s="148"/>
      <c r="R140" s="148"/>
      <c r="S140" s="148"/>
      <c r="T140" s="148"/>
      <c r="U140" s="148"/>
    </row>
    <row r="141" s="108" customFormat="true" ht="15" hidden="false" customHeight="true" outlineLevel="0" collapsed="false">
      <c r="A141" s="147" t="n">
        <v>17</v>
      </c>
      <c r="B141" s="151" t="s">
        <v>92</v>
      </c>
      <c r="C141" s="150"/>
      <c r="D141" s="150"/>
      <c r="E141" s="151" t="s">
        <v>93</v>
      </c>
      <c r="F141" s="154" t="s">
        <v>94</v>
      </c>
      <c r="G141" s="150"/>
      <c r="H141" s="149" t="s">
        <v>92</v>
      </c>
      <c r="I141" s="150"/>
      <c r="J141" s="150"/>
      <c r="K141" s="149" t="s">
        <v>93</v>
      </c>
      <c r="L141" s="149" t="s">
        <v>94</v>
      </c>
      <c r="M141" s="150"/>
      <c r="N141" s="148"/>
      <c r="O141" s="148"/>
      <c r="P141" s="148"/>
      <c r="Q141" s="148"/>
      <c r="R141" s="148"/>
      <c r="S141" s="148"/>
      <c r="T141" s="148"/>
      <c r="U141" s="148"/>
    </row>
    <row r="142" customFormat="false" ht="15" hidden="false" customHeight="true" outlineLevel="0" collapsed="false">
      <c r="A142" s="147" t="n">
        <v>18</v>
      </c>
      <c r="B142" s="149" t="s">
        <v>95</v>
      </c>
      <c r="C142" s="156"/>
      <c r="D142" s="156"/>
      <c r="E142" s="149" t="s">
        <v>96</v>
      </c>
      <c r="F142" s="151" t="s">
        <v>97</v>
      </c>
      <c r="G142" s="156"/>
      <c r="H142" s="149" t="s">
        <v>97</v>
      </c>
      <c r="I142" s="156"/>
      <c r="J142" s="156"/>
      <c r="K142" s="151" t="s">
        <v>95</v>
      </c>
      <c r="L142" s="151" t="s">
        <v>96</v>
      </c>
      <c r="M142" s="156"/>
    </row>
    <row r="143" customFormat="false" ht="15" hidden="false" customHeight="true" outlineLevel="0" collapsed="false">
      <c r="A143" s="147" t="n">
        <v>19</v>
      </c>
      <c r="B143" s="149" t="s">
        <v>98</v>
      </c>
      <c r="C143" s="156"/>
      <c r="D143" s="156"/>
      <c r="E143" s="151" t="s">
        <v>99</v>
      </c>
      <c r="F143" s="151" t="s">
        <v>100</v>
      </c>
      <c r="G143" s="156"/>
      <c r="H143" s="149" t="s">
        <v>99</v>
      </c>
      <c r="I143" s="156"/>
      <c r="J143" s="156"/>
      <c r="K143" s="149" t="s">
        <v>100</v>
      </c>
      <c r="L143" s="151" t="s">
        <v>98</v>
      </c>
      <c r="M143" s="156"/>
    </row>
    <row r="144" customFormat="false" ht="15" hidden="false" customHeight="true" outlineLevel="0" collapsed="false">
      <c r="A144" s="147" t="n">
        <v>20</v>
      </c>
      <c r="B144" s="151" t="s">
        <v>101</v>
      </c>
      <c r="C144" s="151" t="s">
        <v>102</v>
      </c>
      <c r="D144" s="149" t="s">
        <v>101</v>
      </c>
      <c r="E144" s="151" t="s">
        <v>103</v>
      </c>
      <c r="F144" s="149" t="s">
        <v>102</v>
      </c>
      <c r="G144" s="149" t="s">
        <v>103</v>
      </c>
      <c r="H144" s="156"/>
      <c r="I144" s="156"/>
      <c r="J144" s="156"/>
      <c r="K144" s="156"/>
      <c r="L144" s="156"/>
      <c r="M144" s="156"/>
    </row>
    <row r="145" customFormat="false" ht="15" hidden="false" customHeight="true" outlineLevel="0" collapsed="false">
      <c r="A145" s="147" t="n">
        <v>21</v>
      </c>
      <c r="B145" s="151" t="s">
        <v>104</v>
      </c>
      <c r="C145" s="151" t="s">
        <v>105</v>
      </c>
      <c r="D145" s="151" t="s">
        <v>106</v>
      </c>
      <c r="E145" s="149" t="s">
        <v>105</v>
      </c>
      <c r="F145" s="149" t="s">
        <v>106</v>
      </c>
      <c r="G145" s="149" t="s">
        <v>104</v>
      </c>
      <c r="H145" s="156"/>
      <c r="I145" s="156"/>
      <c r="J145" s="156"/>
      <c r="K145" s="156"/>
      <c r="L145" s="156"/>
      <c r="M145" s="156"/>
    </row>
    <row r="146" customFormat="false" ht="15" hidden="false" customHeight="true" outlineLevel="0" collapsed="false">
      <c r="A146" s="147" t="n">
        <v>22</v>
      </c>
      <c r="B146" s="152" t="s">
        <v>107</v>
      </c>
      <c r="C146" s="153" t="s">
        <v>107</v>
      </c>
      <c r="D146" s="152" t="s">
        <v>108</v>
      </c>
      <c r="E146" s="153" t="s">
        <v>108</v>
      </c>
      <c r="F146" s="152" t="s">
        <v>109</v>
      </c>
      <c r="G146" s="153" t="s">
        <v>109</v>
      </c>
      <c r="H146" s="156"/>
      <c r="I146" s="156"/>
      <c r="J146" s="156"/>
      <c r="K146" s="156"/>
      <c r="L146" s="156"/>
      <c r="M146" s="156"/>
    </row>
  </sheetData>
  <mergeCells count="9">
    <mergeCell ref="B29:C29"/>
    <mergeCell ref="E29:I29"/>
    <mergeCell ref="L29:M29"/>
    <mergeCell ref="A122:C122"/>
    <mergeCell ref="D122:G122"/>
    <mergeCell ref="N122:P122"/>
    <mergeCell ref="A123:C123"/>
    <mergeCell ref="D123:G123"/>
    <mergeCell ref="N123:P123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2014-04-03T23:44:15Z</dcterms:created>
  <dc:creator>Portable Roland</dc:creator>
  <dc:description/>
  <dc:language>fr-FR</dc:language>
  <cp:lastModifiedBy>Jean-Pierre Cordonnier</cp:lastModifiedBy>
  <cp:lastPrinted>2015-03-24T13:32:25Z</cp:lastPrinted>
  <dcterms:modified xsi:type="dcterms:W3CDTF">2019-06-19T11:21:53Z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